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\\schule.aps\dfs\grpDirektion_PTS$\martin\Eigene Dateien\2023_24\_Vorbereitung neues SJ\"/>
    </mc:Choice>
  </mc:AlternateContent>
  <xr:revisionPtr revIDLastSave="0" documentId="13_ncr:1_{D8C492D0-C978-4850-A852-4FD48346B57D}" xr6:coauthVersionLast="36" xr6:coauthVersionMax="36" xr10:uidLastSave="{00000000-0000-0000-0000-000000000000}"/>
  <bookViews>
    <workbookView xWindow="0" yWindow="255" windowWidth="15360" windowHeight="8130" tabRatio="707" xr2:uid="{00000000-000D-0000-FFFF-FFFF00000000}"/>
  </bookViews>
  <sheets>
    <sheet name="PTS Bezau 2023'24" sheetId="30" r:id="rId1"/>
    <sheet name="PTS Bezau 2022'23" sheetId="29" r:id="rId2"/>
    <sheet name="PTS Bezau 2021'22" sheetId="28" r:id="rId3"/>
    <sheet name="PTS Bezau 2020'21" sheetId="27" r:id="rId4"/>
    <sheet name="PTS Bezau 2019'20" sheetId="26" r:id="rId5"/>
    <sheet name="PTS Bezau 2018'19" sheetId="25" r:id="rId6"/>
    <sheet name="PTS Bezau 2017'18" sheetId="24" r:id="rId7"/>
    <sheet name="PTS Bezau 2016'17" sheetId="23" r:id="rId8"/>
    <sheet name="PTS Bezau 2015'16" sheetId="21" r:id="rId9"/>
    <sheet name="PTS Bezau 2014'15" sheetId="19" r:id="rId10"/>
    <sheet name="STAGE2013´14" sheetId="20" r:id="rId11"/>
    <sheet name="STAGE2012'13" sheetId="18" r:id="rId12"/>
  </sheets>
  <externalReferences>
    <externalReference r:id="rId13"/>
  </externalReferences>
  <definedNames>
    <definedName name="_xlnm.Print_Area" localSheetId="9">'PTS Bezau 2014''15'!$A$1:$J$52</definedName>
    <definedName name="_xlnm.Print_Area" localSheetId="8">'PTS Bezau 2015''16'!$A$1:$J$51</definedName>
    <definedName name="_xlnm.Print_Area" localSheetId="7">'PTS Bezau 2016''17'!$A$1:$J$51</definedName>
    <definedName name="_xlnm.Print_Area" localSheetId="6">'PTS Bezau 2017''18'!$A$1:$J$51</definedName>
    <definedName name="_xlnm.Print_Area" localSheetId="5">'PTS Bezau 2018''19'!$A$1:$J$51</definedName>
    <definedName name="_xlnm.Print_Area" localSheetId="4">'PTS Bezau 2019''20'!$A$1:$J$52</definedName>
    <definedName name="_xlnm.Print_Area" localSheetId="3">'PTS Bezau 2020''21'!$A$1:$J$51</definedName>
    <definedName name="_xlnm.Print_Area" localSheetId="2">'PTS Bezau 2021''22'!$A$1:$J$51</definedName>
    <definedName name="_xlnm.Print_Area" localSheetId="1">'PTS Bezau 2022''23'!$A$1:$J$51</definedName>
    <definedName name="_xlnm.Print_Area" localSheetId="0">'PTS Bezau 2023''24'!$A$1:$J$51</definedName>
    <definedName name="_xlnm.Print_Area" localSheetId="11">'STAGE2012''13'!$A$1:$J$51</definedName>
  </definedNames>
  <calcPr calcId="191029"/>
</workbook>
</file>

<file path=xl/calcChain.xml><?xml version="1.0" encoding="utf-8"?>
<calcChain xmlns="http://schemas.openxmlformats.org/spreadsheetml/2006/main">
  <c r="I48" i="30" l="1"/>
  <c r="I51" i="30" s="1"/>
  <c r="E5" i="30" l="1"/>
  <c r="F5" i="30" s="1"/>
  <c r="G5" i="30" s="1"/>
  <c r="H5" i="30" s="1"/>
  <c r="J5" i="30" s="1"/>
  <c r="D6" i="30" s="1"/>
  <c r="E6" i="30" s="1"/>
  <c r="F6" i="30" s="1"/>
  <c r="G6" i="30" s="1"/>
  <c r="H6" i="30" s="1"/>
  <c r="J6" i="30" s="1"/>
  <c r="D7" i="30" s="1"/>
  <c r="E7" i="30" s="1"/>
  <c r="F7" i="30" s="1"/>
  <c r="G7" i="30" s="1"/>
  <c r="H7" i="30" s="1"/>
  <c r="J7" i="30" s="1"/>
  <c r="D8" i="30" s="1"/>
  <c r="E8" i="30" s="1"/>
  <c r="F8" i="30" s="1"/>
  <c r="G8" i="30" s="1"/>
  <c r="H8" i="30" s="1"/>
  <c r="J8" i="30" s="1"/>
  <c r="D9" i="30" s="1"/>
  <c r="E9" i="30" s="1"/>
  <c r="F9" i="30" s="1"/>
  <c r="G9" i="30" s="1"/>
  <c r="H9" i="30" s="1"/>
  <c r="J9" i="30" s="1"/>
  <c r="D10" i="30" s="1"/>
  <c r="E10" i="30" s="1"/>
  <c r="F10" i="30" s="1"/>
  <c r="G10" i="30" s="1"/>
  <c r="H10" i="30" s="1"/>
  <c r="J10" i="30" s="1"/>
  <c r="D11" i="30" s="1"/>
  <c r="E11" i="30" s="1"/>
  <c r="F11" i="30" s="1"/>
  <c r="G11" i="30" s="1"/>
  <c r="H11" i="30" s="1"/>
  <c r="J11" i="30" s="1"/>
  <c r="D12" i="30" s="1"/>
  <c r="E12" i="30" s="1"/>
  <c r="F12" i="30" s="1"/>
  <c r="G12" i="30" s="1"/>
  <c r="H12" i="30" s="1"/>
  <c r="J12" i="30" s="1"/>
  <c r="D13" i="30" s="1"/>
  <c r="E13" i="30" s="1"/>
  <c r="F13" i="30" s="1"/>
  <c r="G13" i="30" s="1"/>
  <c r="H13" i="30" s="1"/>
  <c r="J13" i="30" s="1"/>
  <c r="D14" i="30" s="1"/>
  <c r="E14" i="30" s="1"/>
  <c r="F14" i="30" s="1"/>
  <c r="G14" i="30" s="1"/>
  <c r="H14" i="30" s="1"/>
  <c r="J14" i="30" s="1"/>
  <c r="D15" i="30" s="1"/>
  <c r="E15" i="30" s="1"/>
  <c r="F15" i="30" s="1"/>
  <c r="G15" i="30" s="1"/>
  <c r="H15" i="30" s="1"/>
  <c r="J15" i="30" s="1"/>
  <c r="D16" i="30" s="1"/>
  <c r="E16" i="30" s="1"/>
  <c r="F16" i="30" s="1"/>
  <c r="G16" i="30" s="1"/>
  <c r="H16" i="30" s="1"/>
  <c r="J16" i="30" s="1"/>
  <c r="D17" i="30" s="1"/>
  <c r="E17" i="30" s="1"/>
  <c r="F17" i="30" s="1"/>
  <c r="G17" i="30" s="1"/>
  <c r="H17" i="30" s="1"/>
  <c r="J17" i="30" s="1"/>
  <c r="D18" i="30" s="1"/>
  <c r="E18" i="30" s="1"/>
  <c r="F18" i="30" s="1"/>
  <c r="G18" i="30" s="1"/>
  <c r="H18" i="30" s="1"/>
  <c r="J18" i="30" s="1"/>
  <c r="D19" i="30" s="1"/>
  <c r="E19" i="30" s="1"/>
  <c r="F19" i="30" s="1"/>
  <c r="G19" i="30" s="1"/>
  <c r="H19" i="30" s="1"/>
  <c r="J19" i="30" s="1"/>
  <c r="D20" i="30" s="1"/>
  <c r="E20" i="30" s="1"/>
  <c r="F20" i="30" s="1"/>
  <c r="G20" i="30" s="1"/>
  <c r="H20" i="30" s="1"/>
  <c r="J20" i="30" s="1"/>
  <c r="D21" i="30" s="1"/>
  <c r="E21" i="30" s="1"/>
  <c r="F21" i="30" s="1"/>
  <c r="G21" i="30" s="1"/>
  <c r="H21" i="30" s="1"/>
  <c r="J21" i="30" s="1"/>
  <c r="D22" i="30" s="1"/>
  <c r="E22" i="30" s="1"/>
  <c r="F22" i="30" s="1"/>
  <c r="G22" i="30" s="1"/>
  <c r="H22" i="30" s="1"/>
  <c r="J22" i="30" s="1"/>
  <c r="D23" i="30" s="1"/>
  <c r="E23" i="30" s="1"/>
  <c r="F23" i="30" s="1"/>
  <c r="G23" i="30" s="1"/>
  <c r="H23" i="30" s="1"/>
  <c r="J23" i="30" s="1"/>
  <c r="D24" i="30" s="1"/>
  <c r="E24" i="30" s="1"/>
  <c r="F24" i="30" s="1"/>
  <c r="G24" i="30" s="1"/>
  <c r="H24" i="30" s="1"/>
  <c r="J24" i="30" s="1"/>
  <c r="D25" i="30" s="1"/>
  <c r="E25" i="30" s="1"/>
  <c r="F25" i="30" s="1"/>
  <c r="G25" i="30" s="1"/>
  <c r="H25" i="30" s="1"/>
  <c r="J25" i="30" s="1"/>
  <c r="D26" i="30" s="1"/>
  <c r="E26" i="30" s="1"/>
  <c r="F26" i="30" s="1"/>
  <c r="G26" i="30" s="1"/>
  <c r="H26" i="30" s="1"/>
  <c r="J26" i="30" s="1"/>
  <c r="D27" i="30" s="1"/>
  <c r="E27" i="30" s="1"/>
  <c r="F27" i="30" s="1"/>
  <c r="G27" i="30" s="1"/>
  <c r="H27" i="30" s="1"/>
  <c r="J27" i="30" s="1"/>
  <c r="D28" i="30" s="1"/>
  <c r="E28" i="30" s="1"/>
  <c r="F28" i="30" s="1"/>
  <c r="G28" i="30" s="1"/>
  <c r="H28" i="30" s="1"/>
  <c r="J28" i="30" s="1"/>
  <c r="D29" i="30" s="1"/>
  <c r="E29" i="30" s="1"/>
  <c r="F29" i="30" s="1"/>
  <c r="G29" i="30" s="1"/>
  <c r="H29" i="30" s="1"/>
  <c r="J29" i="30" s="1"/>
  <c r="D30" i="30" s="1"/>
  <c r="E30" i="30" s="1"/>
  <c r="F30" i="30" s="1"/>
  <c r="G30" i="30" s="1"/>
  <c r="H30" i="30" s="1"/>
  <c r="J30" i="30" s="1"/>
  <c r="D31" i="30" s="1"/>
  <c r="E31" i="30" s="1"/>
  <c r="F31" i="30" s="1"/>
  <c r="G31" i="30" s="1"/>
  <c r="H31" i="30" s="1"/>
  <c r="J31" i="30" s="1"/>
  <c r="D32" i="30" s="1"/>
  <c r="E32" i="30" s="1"/>
  <c r="F32" i="30" s="1"/>
  <c r="G32" i="30" s="1"/>
  <c r="H32" i="30" s="1"/>
  <c r="J32" i="30" s="1"/>
  <c r="D33" i="30" s="1"/>
  <c r="E33" i="30" s="1"/>
  <c r="F33" i="30" s="1"/>
  <c r="G33" i="30" s="1"/>
  <c r="H33" i="30" s="1"/>
  <c r="J33" i="30" s="1"/>
  <c r="D34" i="30" s="1"/>
  <c r="E34" i="30" s="1"/>
  <c r="F34" i="30" s="1"/>
  <c r="G34" i="30" s="1"/>
  <c r="H34" i="30" s="1"/>
  <c r="J34" i="30" s="1"/>
  <c r="D35" i="30" s="1"/>
  <c r="E35" i="30" s="1"/>
  <c r="F35" i="30" s="1"/>
  <c r="G35" i="30" s="1"/>
  <c r="H35" i="30" s="1"/>
  <c r="J35" i="30" s="1"/>
  <c r="D36" i="30" s="1"/>
  <c r="E36" i="30" s="1"/>
  <c r="F36" i="30" s="1"/>
  <c r="G36" i="30" s="1"/>
  <c r="H36" i="30" s="1"/>
  <c r="J36" i="30" s="1"/>
  <c r="D37" i="30" s="1"/>
  <c r="E37" i="30" s="1"/>
  <c r="F37" i="30" s="1"/>
  <c r="G37" i="30" s="1"/>
  <c r="H37" i="30" s="1"/>
  <c r="J37" i="30" s="1"/>
  <c r="D38" i="30" s="1"/>
  <c r="E38" i="30" s="1"/>
  <c r="F38" i="30" s="1"/>
  <c r="G38" i="30" s="1"/>
  <c r="H38" i="30" s="1"/>
  <c r="J38" i="30" s="1"/>
  <c r="D39" i="30" s="1"/>
  <c r="E39" i="30" s="1"/>
  <c r="F39" i="30" s="1"/>
  <c r="G39" i="30" s="1"/>
  <c r="H39" i="30" s="1"/>
  <c r="J39" i="30" s="1"/>
  <c r="D40" i="30" s="1"/>
  <c r="E40" i="30" s="1"/>
  <c r="F40" i="30" s="1"/>
  <c r="G40" i="30" s="1"/>
  <c r="H40" i="30" s="1"/>
  <c r="J40" i="30" s="1"/>
  <c r="D41" i="30" s="1"/>
  <c r="E41" i="30" s="1"/>
  <c r="F41" i="30" s="1"/>
  <c r="G41" i="30" s="1"/>
  <c r="H41" i="30" s="1"/>
  <c r="J41" i="30" s="1"/>
  <c r="D42" i="30" s="1"/>
  <c r="E42" i="30" s="1"/>
  <c r="F42" i="30" s="1"/>
  <c r="G42" i="30" s="1"/>
  <c r="H42" i="30" s="1"/>
  <c r="J42" i="30" s="1"/>
  <c r="D43" i="30" s="1"/>
  <c r="E43" i="30" s="1"/>
  <c r="F43" i="30" s="1"/>
  <c r="G43" i="30" s="1"/>
  <c r="H43" i="30" s="1"/>
  <c r="J43" i="30" s="1"/>
  <c r="D44" i="30" s="1"/>
  <c r="E44" i="30" s="1"/>
  <c r="F44" i="30" s="1"/>
  <c r="G44" i="30" s="1"/>
  <c r="H44" i="30" s="1"/>
  <c r="J44" i="30" s="1"/>
  <c r="D45" i="30" s="1"/>
  <c r="E45" i="30" s="1"/>
  <c r="F45" i="30" s="1"/>
  <c r="G45" i="30" s="1"/>
  <c r="H45" i="30" s="1"/>
  <c r="J45" i="30" s="1"/>
  <c r="D46" i="30" s="1"/>
  <c r="E46" i="30" s="1"/>
  <c r="F46" i="30" s="1"/>
  <c r="G46" i="30" s="1"/>
  <c r="H46" i="30" s="1"/>
  <c r="J46" i="30" s="1"/>
  <c r="D47" i="30" s="1"/>
  <c r="E47" i="30" s="1"/>
  <c r="F47" i="30" s="1"/>
  <c r="G47" i="30" s="1"/>
  <c r="H47" i="30" s="1"/>
  <c r="J47" i="30" s="1"/>
  <c r="E5" i="29" l="1"/>
  <c r="F5" i="29" s="1"/>
  <c r="G5" i="29" s="1"/>
  <c r="H5" i="29" s="1"/>
  <c r="J5" i="29" s="1"/>
  <c r="D6" i="29" s="1"/>
  <c r="E6" i="29" s="1"/>
  <c r="F6" i="29" s="1"/>
  <c r="G6" i="29" s="1"/>
  <c r="H6" i="29" s="1"/>
  <c r="J6" i="29" s="1"/>
  <c r="D7" i="29" s="1"/>
  <c r="E7" i="29" s="1"/>
  <c r="F7" i="29" s="1"/>
  <c r="G7" i="29" s="1"/>
  <c r="H7" i="29" s="1"/>
  <c r="J7" i="29" s="1"/>
  <c r="D8" i="29" s="1"/>
  <c r="E8" i="29" s="1"/>
  <c r="F8" i="29" s="1"/>
  <c r="G8" i="29" s="1"/>
  <c r="H8" i="29" s="1"/>
  <c r="J8" i="29" s="1"/>
  <c r="D9" i="29" s="1"/>
  <c r="E9" i="29" s="1"/>
  <c r="F9" i="29" s="1"/>
  <c r="G9" i="29" s="1"/>
  <c r="H9" i="29" s="1"/>
  <c r="J9" i="29" s="1"/>
  <c r="D10" i="29" s="1"/>
  <c r="E10" i="29" s="1"/>
  <c r="F10" i="29" s="1"/>
  <c r="G10" i="29" s="1"/>
  <c r="H10" i="29" s="1"/>
  <c r="J10" i="29" s="1"/>
  <c r="D11" i="29" s="1"/>
  <c r="E11" i="29" s="1"/>
  <c r="F11" i="29" s="1"/>
  <c r="G11" i="29" s="1"/>
  <c r="H11" i="29" s="1"/>
  <c r="J11" i="29" s="1"/>
  <c r="D12" i="29" s="1"/>
  <c r="E12" i="29" s="1"/>
  <c r="F12" i="29" s="1"/>
  <c r="G12" i="29" s="1"/>
  <c r="H12" i="29" s="1"/>
  <c r="J12" i="29" s="1"/>
  <c r="D13" i="29" s="1"/>
  <c r="E13" i="29" s="1"/>
  <c r="F13" i="29" s="1"/>
  <c r="G13" i="29" s="1"/>
  <c r="H13" i="29" s="1"/>
  <c r="J13" i="29" s="1"/>
  <c r="D14" i="29" s="1"/>
  <c r="E14" i="29" s="1"/>
  <c r="F14" i="29" s="1"/>
  <c r="G14" i="29" s="1"/>
  <c r="H14" i="29" s="1"/>
  <c r="J14" i="29" s="1"/>
  <c r="D15" i="29" s="1"/>
  <c r="E15" i="29" s="1"/>
  <c r="F15" i="29" s="1"/>
  <c r="G15" i="29" s="1"/>
  <c r="H15" i="29" s="1"/>
  <c r="J15" i="29" s="1"/>
  <c r="D16" i="29" s="1"/>
  <c r="E16" i="29" s="1"/>
  <c r="F16" i="29" s="1"/>
  <c r="G16" i="29" s="1"/>
  <c r="H16" i="29" s="1"/>
  <c r="J16" i="29" s="1"/>
  <c r="D17" i="29" s="1"/>
  <c r="E17" i="29" s="1"/>
  <c r="F17" i="29" s="1"/>
  <c r="G17" i="29" s="1"/>
  <c r="H17" i="29" s="1"/>
  <c r="J17" i="29" s="1"/>
  <c r="D18" i="29" s="1"/>
  <c r="E18" i="29" s="1"/>
  <c r="F18" i="29" s="1"/>
  <c r="G18" i="29" s="1"/>
  <c r="H18" i="29" s="1"/>
  <c r="J18" i="29" s="1"/>
  <c r="D19" i="29" s="1"/>
  <c r="E19" i="29" s="1"/>
  <c r="F19" i="29" s="1"/>
  <c r="G19" i="29" s="1"/>
  <c r="H19" i="29" s="1"/>
  <c r="J19" i="29" s="1"/>
  <c r="D20" i="29" s="1"/>
  <c r="E20" i="29" s="1"/>
  <c r="F20" i="29" s="1"/>
  <c r="G20" i="29" s="1"/>
  <c r="H20" i="29" s="1"/>
  <c r="J20" i="29" s="1"/>
  <c r="D21" i="29" s="1"/>
  <c r="E21" i="29" s="1"/>
  <c r="F21" i="29" s="1"/>
  <c r="G21" i="29" s="1"/>
  <c r="H21" i="29" s="1"/>
  <c r="J21" i="29" s="1"/>
  <c r="D22" i="29" s="1"/>
  <c r="E22" i="29" s="1"/>
  <c r="F22" i="29" s="1"/>
  <c r="G22" i="29" s="1"/>
  <c r="H22" i="29" s="1"/>
  <c r="J22" i="29" s="1"/>
  <c r="D23" i="29" s="1"/>
  <c r="E23" i="29" s="1"/>
  <c r="F23" i="29" s="1"/>
  <c r="G23" i="29" s="1"/>
  <c r="H23" i="29" s="1"/>
  <c r="J23" i="29" s="1"/>
  <c r="D24" i="29" s="1"/>
  <c r="E24" i="29" s="1"/>
  <c r="F24" i="29" s="1"/>
  <c r="G24" i="29" s="1"/>
  <c r="H24" i="29" s="1"/>
  <c r="J24" i="29" s="1"/>
  <c r="D25" i="29" s="1"/>
  <c r="E25" i="29" s="1"/>
  <c r="F25" i="29" s="1"/>
  <c r="G25" i="29" s="1"/>
  <c r="H25" i="29" s="1"/>
  <c r="J25" i="29" s="1"/>
  <c r="D26" i="29" s="1"/>
  <c r="E26" i="29" s="1"/>
  <c r="F26" i="29" s="1"/>
  <c r="G26" i="29" s="1"/>
  <c r="H26" i="29" s="1"/>
  <c r="J26" i="29" s="1"/>
  <c r="D27" i="29" s="1"/>
  <c r="E27" i="29" s="1"/>
  <c r="F27" i="29" s="1"/>
  <c r="G27" i="29" s="1"/>
  <c r="H27" i="29" s="1"/>
  <c r="J27" i="29" s="1"/>
  <c r="D28" i="29" s="1"/>
  <c r="E28" i="29" s="1"/>
  <c r="F28" i="29" s="1"/>
  <c r="G28" i="29" s="1"/>
  <c r="H28" i="29" s="1"/>
  <c r="J28" i="29" s="1"/>
  <c r="D29" i="29" s="1"/>
  <c r="E29" i="29" s="1"/>
  <c r="F29" i="29" s="1"/>
  <c r="G29" i="29" s="1"/>
  <c r="H29" i="29" s="1"/>
  <c r="J29" i="29" s="1"/>
  <c r="D30" i="29" s="1"/>
  <c r="E30" i="29" s="1"/>
  <c r="F30" i="29" s="1"/>
  <c r="G30" i="29" s="1"/>
  <c r="H30" i="29" s="1"/>
  <c r="J30" i="29" s="1"/>
  <c r="D31" i="29" s="1"/>
  <c r="E31" i="29" s="1"/>
  <c r="F31" i="29" s="1"/>
  <c r="G31" i="29" s="1"/>
  <c r="H31" i="29" s="1"/>
  <c r="J31" i="29" s="1"/>
  <c r="D32" i="29" s="1"/>
  <c r="E32" i="29" s="1"/>
  <c r="F32" i="29" s="1"/>
  <c r="G32" i="29" s="1"/>
  <c r="H32" i="29" s="1"/>
  <c r="J32" i="29" s="1"/>
  <c r="D33" i="29" s="1"/>
  <c r="E33" i="29" s="1"/>
  <c r="F33" i="29" s="1"/>
  <c r="G33" i="29" s="1"/>
  <c r="H33" i="29" s="1"/>
  <c r="J33" i="29" s="1"/>
  <c r="D34" i="29" s="1"/>
  <c r="E34" i="29" s="1"/>
  <c r="F34" i="29" s="1"/>
  <c r="G34" i="29" s="1"/>
  <c r="H34" i="29" s="1"/>
  <c r="J34" i="29" s="1"/>
  <c r="D35" i="29" s="1"/>
  <c r="E35" i="29" s="1"/>
  <c r="F35" i="29" s="1"/>
  <c r="G35" i="29" s="1"/>
  <c r="H35" i="29" s="1"/>
  <c r="J35" i="29" s="1"/>
  <c r="D36" i="29" s="1"/>
  <c r="E36" i="29" s="1"/>
  <c r="F36" i="29" s="1"/>
  <c r="G36" i="29" s="1"/>
  <c r="H36" i="29" s="1"/>
  <c r="J36" i="29" s="1"/>
  <c r="D37" i="29" s="1"/>
  <c r="E37" i="29" s="1"/>
  <c r="F37" i="29" s="1"/>
  <c r="G37" i="29" s="1"/>
  <c r="H37" i="29" s="1"/>
  <c r="J37" i="29" s="1"/>
  <c r="D38" i="29" s="1"/>
  <c r="E38" i="29" s="1"/>
  <c r="F38" i="29" s="1"/>
  <c r="G38" i="29" s="1"/>
  <c r="H38" i="29" s="1"/>
  <c r="J38" i="29" s="1"/>
  <c r="D39" i="29" s="1"/>
  <c r="E39" i="29" s="1"/>
  <c r="F39" i="29" s="1"/>
  <c r="G39" i="29" s="1"/>
  <c r="H39" i="29" s="1"/>
  <c r="J39" i="29" s="1"/>
  <c r="D40" i="29" s="1"/>
  <c r="E40" i="29" s="1"/>
  <c r="F40" i="29" s="1"/>
  <c r="G40" i="29" s="1"/>
  <c r="H40" i="29" s="1"/>
  <c r="J40" i="29" s="1"/>
  <c r="D41" i="29" s="1"/>
  <c r="E41" i="29" s="1"/>
  <c r="F41" i="29" s="1"/>
  <c r="G41" i="29" s="1"/>
  <c r="H41" i="29" s="1"/>
  <c r="J41" i="29" s="1"/>
  <c r="D42" i="29" s="1"/>
  <c r="E42" i="29" s="1"/>
  <c r="F42" i="29" s="1"/>
  <c r="G42" i="29" s="1"/>
  <c r="H42" i="29" s="1"/>
  <c r="J42" i="29" s="1"/>
  <c r="D43" i="29" s="1"/>
  <c r="E43" i="29" s="1"/>
  <c r="F43" i="29" s="1"/>
  <c r="G43" i="29" s="1"/>
  <c r="H43" i="29" s="1"/>
  <c r="J43" i="29" s="1"/>
  <c r="D44" i="29" s="1"/>
  <c r="E44" i="29" s="1"/>
  <c r="F44" i="29" s="1"/>
  <c r="G44" i="29" s="1"/>
  <c r="H44" i="29" s="1"/>
  <c r="J44" i="29" s="1"/>
  <c r="D45" i="29" s="1"/>
  <c r="E45" i="29" s="1"/>
  <c r="F45" i="29" s="1"/>
  <c r="G45" i="29" s="1"/>
  <c r="H45" i="29" s="1"/>
  <c r="J45" i="29" s="1"/>
  <c r="D46" i="29" s="1"/>
  <c r="E46" i="29" s="1"/>
  <c r="F46" i="29" s="1"/>
  <c r="G46" i="29" s="1"/>
  <c r="H46" i="29" s="1"/>
  <c r="J46" i="29" s="1"/>
  <c r="D47" i="29" s="1"/>
  <c r="E47" i="29" s="1"/>
  <c r="F47" i="29" s="1"/>
  <c r="G47" i="29" s="1"/>
  <c r="H47" i="29" s="1"/>
  <c r="J47" i="29" s="1"/>
  <c r="E5" i="28" l="1"/>
  <c r="F5" i="28" s="1"/>
  <c r="G5" i="28" s="1"/>
  <c r="H5" i="28" s="1"/>
  <c r="J5" i="28" s="1"/>
  <c r="D6" i="28" s="1"/>
  <c r="E6" i="28" s="1"/>
  <c r="F6" i="28" s="1"/>
  <c r="G6" i="28" s="1"/>
  <c r="H6" i="28" s="1"/>
  <c r="J6" i="28" s="1"/>
  <c r="D7" i="28" s="1"/>
  <c r="E7" i="28" s="1"/>
  <c r="F7" i="28" s="1"/>
  <c r="G7" i="28" s="1"/>
  <c r="H7" i="28" s="1"/>
  <c r="J7" i="28" s="1"/>
  <c r="D8" i="28" s="1"/>
  <c r="E8" i="28" s="1"/>
  <c r="F8" i="28" s="1"/>
  <c r="G8" i="28" s="1"/>
  <c r="H8" i="28" s="1"/>
  <c r="J8" i="28" s="1"/>
  <c r="D9" i="28" s="1"/>
  <c r="E9" i="28" s="1"/>
  <c r="F9" i="28" s="1"/>
  <c r="G9" i="28" s="1"/>
  <c r="H9" i="28" s="1"/>
  <c r="J9" i="28" s="1"/>
  <c r="D10" i="28" s="1"/>
  <c r="E10" i="28" s="1"/>
  <c r="F10" i="28" s="1"/>
  <c r="G10" i="28" s="1"/>
  <c r="H10" i="28" s="1"/>
  <c r="J10" i="28" s="1"/>
  <c r="D11" i="28" s="1"/>
  <c r="E11" i="28" s="1"/>
  <c r="F11" i="28" s="1"/>
  <c r="G11" i="28" s="1"/>
  <c r="H11" i="28" s="1"/>
  <c r="J11" i="28" s="1"/>
  <c r="D12" i="28" s="1"/>
  <c r="E12" i="28" s="1"/>
  <c r="F12" i="28" s="1"/>
  <c r="G12" i="28" s="1"/>
  <c r="H12" i="28" s="1"/>
  <c r="J12" i="28" s="1"/>
  <c r="D13" i="28" s="1"/>
  <c r="E13" i="28" s="1"/>
  <c r="F13" i="28" s="1"/>
  <c r="G13" i="28" s="1"/>
  <c r="H13" i="28" s="1"/>
  <c r="J13" i="28" s="1"/>
  <c r="D14" i="28" s="1"/>
  <c r="E14" i="28" s="1"/>
  <c r="F14" i="28" s="1"/>
  <c r="G14" i="28" s="1"/>
  <c r="H14" i="28" s="1"/>
  <c r="J14" i="28" s="1"/>
  <c r="D15" i="28" s="1"/>
  <c r="E15" i="28" s="1"/>
  <c r="F15" i="28" s="1"/>
  <c r="G15" i="28" s="1"/>
  <c r="H15" i="28" s="1"/>
  <c r="J15" i="28" s="1"/>
  <c r="D16" i="28" s="1"/>
  <c r="E16" i="28" s="1"/>
  <c r="F16" i="28" s="1"/>
  <c r="G16" i="28" s="1"/>
  <c r="H16" i="28" s="1"/>
  <c r="J16" i="28" s="1"/>
  <c r="D17" i="28" s="1"/>
  <c r="E17" i="28" s="1"/>
  <c r="F17" i="28" s="1"/>
  <c r="G17" i="28" s="1"/>
  <c r="H17" i="28" s="1"/>
  <c r="J17" i="28" s="1"/>
  <c r="D18" i="28" s="1"/>
  <c r="E18" i="28" s="1"/>
  <c r="F18" i="28" s="1"/>
  <c r="G18" i="28" s="1"/>
  <c r="H18" i="28" s="1"/>
  <c r="J18" i="28" s="1"/>
  <c r="D19" i="28" s="1"/>
  <c r="E19" i="28" s="1"/>
  <c r="F19" i="28" s="1"/>
  <c r="G19" i="28" s="1"/>
  <c r="H19" i="28" s="1"/>
  <c r="J19" i="28" s="1"/>
  <c r="D20" i="28" s="1"/>
  <c r="E20" i="28" s="1"/>
  <c r="F20" i="28" s="1"/>
  <c r="G20" i="28" s="1"/>
  <c r="H20" i="28" s="1"/>
  <c r="J20" i="28" s="1"/>
  <c r="D21" i="28" s="1"/>
  <c r="E21" i="28" s="1"/>
  <c r="F21" i="28" s="1"/>
  <c r="G21" i="28" s="1"/>
  <c r="H21" i="28" s="1"/>
  <c r="J21" i="28" s="1"/>
  <c r="D22" i="28" s="1"/>
  <c r="E22" i="28" s="1"/>
  <c r="F22" i="28" s="1"/>
  <c r="G22" i="28" s="1"/>
  <c r="H22" i="28" s="1"/>
  <c r="J22" i="28" s="1"/>
  <c r="D23" i="28" s="1"/>
  <c r="E23" i="28" s="1"/>
  <c r="F23" i="28" s="1"/>
  <c r="G23" i="28" s="1"/>
  <c r="H23" i="28" s="1"/>
  <c r="J23" i="28" s="1"/>
  <c r="D24" i="28" s="1"/>
  <c r="E24" i="28" s="1"/>
  <c r="F24" i="28" s="1"/>
  <c r="G24" i="28" s="1"/>
  <c r="H24" i="28" s="1"/>
  <c r="J24" i="28" s="1"/>
  <c r="D25" i="28" s="1"/>
  <c r="E25" i="28" s="1"/>
  <c r="F25" i="28" s="1"/>
  <c r="G25" i="28" s="1"/>
  <c r="H25" i="28" s="1"/>
  <c r="J25" i="28" s="1"/>
  <c r="D26" i="28" s="1"/>
  <c r="E26" i="28" s="1"/>
  <c r="F26" i="28" s="1"/>
  <c r="G26" i="28" s="1"/>
  <c r="H26" i="28" s="1"/>
  <c r="J26" i="28" s="1"/>
  <c r="D27" i="28" s="1"/>
  <c r="E27" i="28" s="1"/>
  <c r="F27" i="28" s="1"/>
  <c r="G27" i="28" s="1"/>
  <c r="H27" i="28" s="1"/>
  <c r="J27" i="28" s="1"/>
  <c r="D28" i="28" s="1"/>
  <c r="E28" i="28" s="1"/>
  <c r="F28" i="28" s="1"/>
  <c r="G28" i="28" s="1"/>
  <c r="H28" i="28" s="1"/>
  <c r="J28" i="28" s="1"/>
  <c r="D29" i="28" s="1"/>
  <c r="E29" i="28" s="1"/>
  <c r="F29" i="28" s="1"/>
  <c r="G29" i="28" s="1"/>
  <c r="H29" i="28" s="1"/>
  <c r="J29" i="28" s="1"/>
  <c r="D30" i="28" s="1"/>
  <c r="E30" i="28" s="1"/>
  <c r="F30" i="28" s="1"/>
  <c r="G30" i="28" s="1"/>
  <c r="H30" i="28" s="1"/>
  <c r="J30" i="28" s="1"/>
  <c r="D31" i="28" s="1"/>
  <c r="E31" i="28" s="1"/>
  <c r="F31" i="28" s="1"/>
  <c r="G31" i="28" s="1"/>
  <c r="H31" i="28" s="1"/>
  <c r="J31" i="28" s="1"/>
  <c r="D32" i="28" s="1"/>
  <c r="E32" i="28" s="1"/>
  <c r="F32" i="28" s="1"/>
  <c r="G32" i="28" s="1"/>
  <c r="H32" i="28" s="1"/>
  <c r="J32" i="28" s="1"/>
  <c r="D33" i="28" s="1"/>
  <c r="E33" i="28" s="1"/>
  <c r="F33" i="28" s="1"/>
  <c r="G33" i="28" s="1"/>
  <c r="H33" i="28" s="1"/>
  <c r="J33" i="28" s="1"/>
  <c r="D34" i="28" s="1"/>
  <c r="E34" i="28" s="1"/>
  <c r="F34" i="28" s="1"/>
  <c r="G34" i="28" s="1"/>
  <c r="H34" i="28" s="1"/>
  <c r="J34" i="28" s="1"/>
  <c r="D35" i="28" s="1"/>
  <c r="E35" i="28" s="1"/>
  <c r="F35" i="28" s="1"/>
  <c r="G35" i="28" s="1"/>
  <c r="H35" i="28" s="1"/>
  <c r="J35" i="28" s="1"/>
  <c r="D36" i="28" s="1"/>
  <c r="E36" i="28" s="1"/>
  <c r="F36" i="28" s="1"/>
  <c r="G36" i="28" s="1"/>
  <c r="H36" i="28" s="1"/>
  <c r="J36" i="28" s="1"/>
  <c r="D37" i="28" s="1"/>
  <c r="E37" i="28" s="1"/>
  <c r="F37" i="28" s="1"/>
  <c r="G37" i="28" s="1"/>
  <c r="H37" i="28" s="1"/>
  <c r="J37" i="28" s="1"/>
  <c r="D38" i="28" s="1"/>
  <c r="E38" i="28" s="1"/>
  <c r="F38" i="28" s="1"/>
  <c r="G38" i="28" s="1"/>
  <c r="H38" i="28" s="1"/>
  <c r="J38" i="28" s="1"/>
  <c r="D39" i="28" s="1"/>
  <c r="E39" i="28" s="1"/>
  <c r="F39" i="28" s="1"/>
  <c r="G39" i="28" s="1"/>
  <c r="H39" i="28" s="1"/>
  <c r="J39" i="28" s="1"/>
  <c r="D40" i="28" s="1"/>
  <c r="E40" i="28" s="1"/>
  <c r="F40" i="28" s="1"/>
  <c r="G40" i="28" s="1"/>
  <c r="H40" i="28" s="1"/>
  <c r="J40" i="28" s="1"/>
  <c r="D41" i="28" s="1"/>
  <c r="E41" i="28" s="1"/>
  <c r="F41" i="28" s="1"/>
  <c r="G41" i="28" s="1"/>
  <c r="H41" i="28" s="1"/>
  <c r="J41" i="28" s="1"/>
  <c r="D42" i="28" s="1"/>
  <c r="E42" i="28" s="1"/>
  <c r="F42" i="28" s="1"/>
  <c r="G42" i="28" s="1"/>
  <c r="H42" i="28" s="1"/>
  <c r="J42" i="28" s="1"/>
  <c r="D43" i="28" s="1"/>
  <c r="E43" i="28" s="1"/>
  <c r="F43" i="28" s="1"/>
  <c r="G43" i="28" s="1"/>
  <c r="H43" i="28" s="1"/>
  <c r="J43" i="28" s="1"/>
  <c r="D44" i="28" s="1"/>
  <c r="E44" i="28" s="1"/>
  <c r="F44" i="28" s="1"/>
  <c r="G44" i="28" s="1"/>
  <c r="H44" i="28" s="1"/>
  <c r="J44" i="28" s="1"/>
  <c r="D45" i="28" s="1"/>
  <c r="E45" i="28" s="1"/>
  <c r="F45" i="28" s="1"/>
  <c r="G45" i="28" s="1"/>
  <c r="H45" i="28" s="1"/>
  <c r="J45" i="28" s="1"/>
  <c r="D46" i="28" s="1"/>
  <c r="E46" i="28" s="1"/>
  <c r="F46" i="28" s="1"/>
  <c r="G46" i="28" s="1"/>
  <c r="H46" i="28" s="1"/>
  <c r="J46" i="28" s="1"/>
  <c r="D47" i="28" s="1"/>
  <c r="E47" i="28" s="1"/>
  <c r="F47" i="28" s="1"/>
  <c r="G47" i="28" s="1"/>
  <c r="H47" i="28" s="1"/>
  <c r="J47" i="28" s="1"/>
  <c r="E5" i="27" l="1"/>
  <c r="F5" i="27" s="1"/>
  <c r="G5" i="27" s="1"/>
  <c r="H5" i="27" s="1"/>
  <c r="J5" i="27" s="1"/>
  <c r="D6" i="27" s="1"/>
  <c r="E6" i="27" s="1"/>
  <c r="F6" i="27" s="1"/>
  <c r="G6" i="27" s="1"/>
  <c r="H6" i="27" s="1"/>
  <c r="J6" i="27" s="1"/>
  <c r="D7" i="27" s="1"/>
  <c r="E7" i="27" s="1"/>
  <c r="F7" i="27" s="1"/>
  <c r="G7" i="27" s="1"/>
  <c r="H7" i="27" s="1"/>
  <c r="J7" i="27" s="1"/>
  <c r="D8" i="27" s="1"/>
  <c r="E8" i="27" s="1"/>
  <c r="F8" i="27" s="1"/>
  <c r="G8" i="27" s="1"/>
  <c r="H8" i="27" s="1"/>
  <c r="J8" i="27" s="1"/>
  <c r="D9" i="27" s="1"/>
  <c r="E9" i="27" s="1"/>
  <c r="F9" i="27" s="1"/>
  <c r="G9" i="27" s="1"/>
  <c r="H9" i="27" s="1"/>
  <c r="J9" i="27" s="1"/>
  <c r="D10" i="27" s="1"/>
  <c r="E10" i="27" s="1"/>
  <c r="F10" i="27" s="1"/>
  <c r="G10" i="27" s="1"/>
  <c r="H10" i="27" s="1"/>
  <c r="J10" i="27" s="1"/>
  <c r="D11" i="27" s="1"/>
  <c r="E11" i="27" s="1"/>
  <c r="F11" i="27" s="1"/>
  <c r="G11" i="27" s="1"/>
  <c r="H11" i="27" s="1"/>
  <c r="J11" i="27" s="1"/>
  <c r="D12" i="27" s="1"/>
  <c r="E12" i="27" s="1"/>
  <c r="F12" i="27" s="1"/>
  <c r="G12" i="27" s="1"/>
  <c r="H12" i="27" s="1"/>
  <c r="J12" i="27" s="1"/>
  <c r="D13" i="27" s="1"/>
  <c r="E13" i="27" s="1"/>
  <c r="F13" i="27" s="1"/>
  <c r="G13" i="27" s="1"/>
  <c r="H13" i="27" s="1"/>
  <c r="J13" i="27" s="1"/>
  <c r="D14" i="27" s="1"/>
  <c r="E14" i="27" s="1"/>
  <c r="F14" i="27" s="1"/>
  <c r="G14" i="27" s="1"/>
  <c r="H14" i="27" s="1"/>
  <c r="J14" i="27" s="1"/>
  <c r="D15" i="27" s="1"/>
  <c r="E15" i="27" s="1"/>
  <c r="F15" i="27" s="1"/>
  <c r="G15" i="27" s="1"/>
  <c r="H15" i="27" s="1"/>
  <c r="J15" i="27" s="1"/>
  <c r="D16" i="27" s="1"/>
  <c r="E16" i="27" s="1"/>
  <c r="F16" i="27" s="1"/>
  <c r="G16" i="27" s="1"/>
  <c r="H16" i="27" s="1"/>
  <c r="J16" i="27" s="1"/>
  <c r="D17" i="27" s="1"/>
  <c r="E17" i="27" s="1"/>
  <c r="F17" i="27" s="1"/>
  <c r="G17" i="27" s="1"/>
  <c r="H17" i="27" s="1"/>
  <c r="J17" i="27" s="1"/>
  <c r="D18" i="27" s="1"/>
  <c r="E18" i="27" s="1"/>
  <c r="F18" i="27" s="1"/>
  <c r="G18" i="27" s="1"/>
  <c r="H18" i="27" s="1"/>
  <c r="J18" i="27" s="1"/>
  <c r="D19" i="27" s="1"/>
  <c r="E19" i="27" s="1"/>
  <c r="F19" i="27" s="1"/>
  <c r="G19" i="27" s="1"/>
  <c r="H19" i="27" s="1"/>
  <c r="J19" i="27" s="1"/>
  <c r="D20" i="27" s="1"/>
  <c r="E20" i="27" s="1"/>
  <c r="F20" i="27" s="1"/>
  <c r="G20" i="27" s="1"/>
  <c r="H20" i="27" s="1"/>
  <c r="J20" i="27" s="1"/>
  <c r="D21" i="27" s="1"/>
  <c r="E21" i="27" s="1"/>
  <c r="F21" i="27" s="1"/>
  <c r="G21" i="27" s="1"/>
  <c r="H21" i="27" s="1"/>
  <c r="J21" i="27" s="1"/>
  <c r="D22" i="27" s="1"/>
  <c r="E22" i="27" s="1"/>
  <c r="F22" i="27" s="1"/>
  <c r="G22" i="27" s="1"/>
  <c r="H22" i="27" s="1"/>
  <c r="J22" i="27" s="1"/>
  <c r="D23" i="27" s="1"/>
  <c r="E23" i="27" s="1"/>
  <c r="F23" i="27" s="1"/>
  <c r="G23" i="27" s="1"/>
  <c r="H23" i="27" s="1"/>
  <c r="J23" i="27" s="1"/>
  <c r="D24" i="27" s="1"/>
  <c r="E24" i="27" s="1"/>
  <c r="F24" i="27" s="1"/>
  <c r="G24" i="27" s="1"/>
  <c r="H24" i="27" s="1"/>
  <c r="J24" i="27" s="1"/>
  <c r="D25" i="27" s="1"/>
  <c r="E25" i="27" s="1"/>
  <c r="F25" i="27" s="1"/>
  <c r="G25" i="27" s="1"/>
  <c r="H25" i="27" s="1"/>
  <c r="J25" i="27" s="1"/>
  <c r="D26" i="27" s="1"/>
  <c r="E26" i="27" s="1"/>
  <c r="F26" i="27" s="1"/>
  <c r="G26" i="27" s="1"/>
  <c r="H26" i="27" s="1"/>
  <c r="J26" i="27" s="1"/>
  <c r="D27" i="27" s="1"/>
  <c r="E27" i="27" s="1"/>
  <c r="F27" i="27" s="1"/>
  <c r="G27" i="27" s="1"/>
  <c r="H27" i="27" s="1"/>
  <c r="J27" i="27" s="1"/>
  <c r="D28" i="27" s="1"/>
  <c r="E28" i="27" s="1"/>
  <c r="F28" i="27" s="1"/>
  <c r="G28" i="27" s="1"/>
  <c r="H28" i="27" s="1"/>
  <c r="J28" i="27" s="1"/>
  <c r="D29" i="27" s="1"/>
  <c r="E29" i="27" s="1"/>
  <c r="F29" i="27" s="1"/>
  <c r="G29" i="27" s="1"/>
  <c r="H29" i="27" s="1"/>
  <c r="J29" i="27" s="1"/>
  <c r="D30" i="27" s="1"/>
  <c r="E30" i="27" s="1"/>
  <c r="F30" i="27" s="1"/>
  <c r="G30" i="27" s="1"/>
  <c r="H30" i="27" s="1"/>
  <c r="J30" i="27" s="1"/>
  <c r="D31" i="27" s="1"/>
  <c r="E31" i="27" s="1"/>
  <c r="F31" i="27" s="1"/>
  <c r="G31" i="27" s="1"/>
  <c r="H31" i="27" s="1"/>
  <c r="J31" i="27" s="1"/>
  <c r="D32" i="27" s="1"/>
  <c r="E32" i="27" s="1"/>
  <c r="F32" i="27" s="1"/>
  <c r="G32" i="27" s="1"/>
  <c r="H32" i="27" s="1"/>
  <c r="J32" i="27" s="1"/>
  <c r="D33" i="27" s="1"/>
  <c r="E33" i="27" s="1"/>
  <c r="F33" i="27" s="1"/>
  <c r="G33" i="27" s="1"/>
  <c r="H33" i="27" s="1"/>
  <c r="J33" i="27" s="1"/>
  <c r="D34" i="27" s="1"/>
  <c r="E34" i="27" s="1"/>
  <c r="F34" i="27" s="1"/>
  <c r="G34" i="27" s="1"/>
  <c r="H34" i="27" s="1"/>
  <c r="J34" i="27" s="1"/>
  <c r="D35" i="27" s="1"/>
  <c r="E35" i="27" s="1"/>
  <c r="F35" i="27" s="1"/>
  <c r="G35" i="27" s="1"/>
  <c r="H35" i="27" s="1"/>
  <c r="J35" i="27" s="1"/>
  <c r="D36" i="27" s="1"/>
  <c r="E36" i="27" s="1"/>
  <c r="F36" i="27" s="1"/>
  <c r="G36" i="27" s="1"/>
  <c r="H36" i="27" s="1"/>
  <c r="J36" i="27" s="1"/>
  <c r="D37" i="27" s="1"/>
  <c r="E37" i="27" s="1"/>
  <c r="F37" i="27" s="1"/>
  <c r="G37" i="27" s="1"/>
  <c r="H37" i="27" s="1"/>
  <c r="J37" i="27" s="1"/>
  <c r="D38" i="27" s="1"/>
  <c r="E38" i="27" s="1"/>
  <c r="F38" i="27" s="1"/>
  <c r="G38" i="27" s="1"/>
  <c r="H38" i="27" s="1"/>
  <c r="J38" i="27" s="1"/>
  <c r="D39" i="27" s="1"/>
  <c r="E39" i="27" s="1"/>
  <c r="F39" i="27" s="1"/>
  <c r="G39" i="27" s="1"/>
  <c r="H39" i="27" s="1"/>
  <c r="J39" i="27" s="1"/>
  <c r="D40" i="27" s="1"/>
  <c r="E40" i="27" s="1"/>
  <c r="F40" i="27" s="1"/>
  <c r="G40" i="27" s="1"/>
  <c r="H40" i="27" l="1"/>
  <c r="J40" i="27" s="1"/>
  <c r="D41" i="27" s="1"/>
  <c r="E41" i="27" s="1"/>
  <c r="F41" i="27" s="1"/>
  <c r="G41" i="27" s="1"/>
  <c r="H41" i="27" s="1"/>
  <c r="J41" i="27" s="1"/>
  <c r="D42" i="27" s="1"/>
  <c r="E42" i="27" s="1"/>
  <c r="F42" i="27" s="1"/>
  <c r="G42" i="27" s="1"/>
  <c r="H42" i="27" s="1"/>
  <c r="J42" i="27" s="1"/>
  <c r="D43" i="27" s="1"/>
  <c r="E43" i="27" s="1"/>
  <c r="F43" i="27" s="1"/>
  <c r="G43" i="27" s="1"/>
  <c r="H43" i="27" s="1"/>
  <c r="J43" i="27" s="1"/>
  <c r="D44" i="27" s="1"/>
  <c r="E44" i="27" s="1"/>
  <c r="F44" i="27" s="1"/>
  <c r="G44" i="27" s="1"/>
  <c r="H44" i="27" s="1"/>
  <c r="J44" i="27" s="1"/>
  <c r="D45" i="27" s="1"/>
  <c r="E45" i="27" s="1"/>
  <c r="F45" i="27" s="1"/>
  <c r="G45" i="27" s="1"/>
  <c r="H45" i="27" s="1"/>
  <c r="J45" i="27" s="1"/>
  <c r="D46" i="27" s="1"/>
  <c r="E46" i="27" s="1"/>
  <c r="F46" i="27" s="1"/>
  <c r="G46" i="27" s="1"/>
  <c r="H46" i="27" s="1"/>
  <c r="J46" i="27" s="1"/>
  <c r="D47" i="27" s="1"/>
  <c r="E47" i="27" s="1"/>
  <c r="F47" i="27" s="1"/>
  <c r="G47" i="27" s="1"/>
  <c r="H47" i="27" s="1"/>
  <c r="J47" i="27" s="1"/>
  <c r="D48" i="26"/>
  <c r="E5" i="26" l="1"/>
  <c r="F5" i="26" s="1"/>
  <c r="G5" i="26" s="1"/>
  <c r="H5" i="26" s="1"/>
  <c r="J5" i="26" s="1"/>
  <c r="D6" i="26" s="1"/>
  <c r="E6" i="26" s="1"/>
  <c r="F6" i="26" s="1"/>
  <c r="G6" i="26" s="1"/>
  <c r="H6" i="26" s="1"/>
  <c r="J6" i="26" s="1"/>
  <c r="D7" i="26" s="1"/>
  <c r="E7" i="26" s="1"/>
  <c r="F7" i="26" s="1"/>
  <c r="G7" i="26" s="1"/>
  <c r="H7" i="26" s="1"/>
  <c r="J7" i="26" s="1"/>
  <c r="D8" i="26" s="1"/>
  <c r="E8" i="26" s="1"/>
  <c r="F8" i="26" s="1"/>
  <c r="G8" i="26" s="1"/>
  <c r="H8" i="26" s="1"/>
  <c r="J8" i="26" s="1"/>
  <c r="D9" i="26" s="1"/>
  <c r="E9" i="26" s="1"/>
  <c r="F9" i="26" s="1"/>
  <c r="G9" i="26" s="1"/>
  <c r="H9" i="26" s="1"/>
  <c r="J9" i="26" s="1"/>
  <c r="D10" i="26" s="1"/>
  <c r="E10" i="26" s="1"/>
  <c r="F10" i="26" s="1"/>
  <c r="G10" i="26" s="1"/>
  <c r="H10" i="26" s="1"/>
  <c r="J10" i="26" s="1"/>
  <c r="D11" i="26" s="1"/>
  <c r="E11" i="26" s="1"/>
  <c r="F11" i="26" s="1"/>
  <c r="G11" i="26" s="1"/>
  <c r="H11" i="26" s="1"/>
  <c r="J11" i="26" s="1"/>
  <c r="D12" i="26" s="1"/>
  <c r="E12" i="26" s="1"/>
  <c r="F12" i="26" s="1"/>
  <c r="G12" i="26" s="1"/>
  <c r="H12" i="26" s="1"/>
  <c r="J12" i="26" s="1"/>
  <c r="D13" i="26" s="1"/>
  <c r="E13" i="26" s="1"/>
  <c r="F13" i="26" s="1"/>
  <c r="G13" i="26" s="1"/>
  <c r="H13" i="26" s="1"/>
  <c r="J13" i="26" s="1"/>
  <c r="D14" i="26" s="1"/>
  <c r="E14" i="26" s="1"/>
  <c r="F14" i="26" s="1"/>
  <c r="G14" i="26" s="1"/>
  <c r="H14" i="26" s="1"/>
  <c r="J14" i="26" s="1"/>
  <c r="D15" i="26" s="1"/>
  <c r="E15" i="26" s="1"/>
  <c r="F15" i="26" s="1"/>
  <c r="G15" i="26" s="1"/>
  <c r="H15" i="26" s="1"/>
  <c r="J15" i="26" s="1"/>
  <c r="D16" i="26" s="1"/>
  <c r="E16" i="26" s="1"/>
  <c r="F16" i="26" s="1"/>
  <c r="G16" i="26" s="1"/>
  <c r="H16" i="26" s="1"/>
  <c r="J16" i="26" s="1"/>
  <c r="D17" i="26" s="1"/>
  <c r="E17" i="26" s="1"/>
  <c r="F17" i="26" s="1"/>
  <c r="G17" i="26" s="1"/>
  <c r="H17" i="26" s="1"/>
  <c r="J17" i="26" s="1"/>
  <c r="D18" i="26" s="1"/>
  <c r="E18" i="26" s="1"/>
  <c r="F18" i="26" s="1"/>
  <c r="G18" i="26" s="1"/>
  <c r="H18" i="26" s="1"/>
  <c r="J18" i="26" s="1"/>
  <c r="D19" i="26" s="1"/>
  <c r="E19" i="26" s="1"/>
  <c r="F19" i="26" s="1"/>
  <c r="G19" i="26" s="1"/>
  <c r="H19" i="26" s="1"/>
  <c r="J19" i="26" s="1"/>
  <c r="D20" i="26" s="1"/>
  <c r="E20" i="26" s="1"/>
  <c r="F20" i="26" s="1"/>
  <c r="G20" i="26" s="1"/>
  <c r="H20" i="26" s="1"/>
  <c r="J20" i="26" s="1"/>
  <c r="D21" i="26" s="1"/>
  <c r="E21" i="26" s="1"/>
  <c r="F21" i="26" s="1"/>
  <c r="G21" i="26" s="1"/>
  <c r="H21" i="26" s="1"/>
  <c r="J21" i="26" s="1"/>
  <c r="D22" i="26" s="1"/>
  <c r="E22" i="26" s="1"/>
  <c r="F22" i="26" s="1"/>
  <c r="G22" i="26" s="1"/>
  <c r="H22" i="26" s="1"/>
  <c r="J22" i="26" s="1"/>
  <c r="D23" i="26" s="1"/>
  <c r="E23" i="26" s="1"/>
  <c r="F23" i="26" s="1"/>
  <c r="G23" i="26" s="1"/>
  <c r="H23" i="26" s="1"/>
  <c r="J23" i="26" s="1"/>
  <c r="D24" i="26" s="1"/>
  <c r="E24" i="26" s="1"/>
  <c r="F24" i="26" s="1"/>
  <c r="G24" i="26" s="1"/>
  <c r="H24" i="26" s="1"/>
  <c r="J24" i="26" s="1"/>
  <c r="D25" i="26" s="1"/>
  <c r="E25" i="26" s="1"/>
  <c r="F25" i="26" s="1"/>
  <c r="G25" i="26" s="1"/>
  <c r="H25" i="26" s="1"/>
  <c r="J25" i="26" s="1"/>
  <c r="D26" i="26" s="1"/>
  <c r="E26" i="26" s="1"/>
  <c r="F26" i="26" s="1"/>
  <c r="G26" i="26" s="1"/>
  <c r="H26" i="26" s="1"/>
  <c r="J26" i="26" s="1"/>
  <c r="D27" i="26" s="1"/>
  <c r="E27" i="26" s="1"/>
  <c r="F27" i="26" s="1"/>
  <c r="G27" i="26" s="1"/>
  <c r="H27" i="26" s="1"/>
  <c r="J27" i="26" s="1"/>
  <c r="D28" i="26" s="1"/>
  <c r="E28" i="26" s="1"/>
  <c r="F28" i="26" s="1"/>
  <c r="G28" i="26" s="1"/>
  <c r="H28" i="26" s="1"/>
  <c r="J28" i="26" s="1"/>
  <c r="D29" i="26" s="1"/>
  <c r="E29" i="26" s="1"/>
  <c r="F29" i="26" s="1"/>
  <c r="G29" i="26" s="1"/>
  <c r="H29" i="26" s="1"/>
  <c r="J29" i="26" s="1"/>
  <c r="D30" i="26" s="1"/>
  <c r="E30" i="26" s="1"/>
  <c r="F30" i="26" s="1"/>
  <c r="G30" i="26" s="1"/>
  <c r="H30" i="26" s="1"/>
  <c r="J30" i="26" s="1"/>
  <c r="D31" i="26" s="1"/>
  <c r="E31" i="26" s="1"/>
  <c r="F31" i="26" s="1"/>
  <c r="G31" i="26" s="1"/>
  <c r="H31" i="26" s="1"/>
  <c r="J31" i="26" s="1"/>
  <c r="D32" i="26" s="1"/>
  <c r="E32" i="26" s="1"/>
  <c r="F32" i="26" s="1"/>
  <c r="G32" i="26" s="1"/>
  <c r="H32" i="26" s="1"/>
  <c r="J32" i="26" s="1"/>
  <c r="D33" i="26" s="1"/>
  <c r="E33" i="26" s="1"/>
  <c r="F33" i="26" s="1"/>
  <c r="G33" i="26" s="1"/>
  <c r="H33" i="26" s="1"/>
  <c r="J33" i="26" s="1"/>
  <c r="D34" i="26" s="1"/>
  <c r="E34" i="26" s="1"/>
  <c r="F34" i="26" s="1"/>
  <c r="G34" i="26" s="1"/>
  <c r="H34" i="26" s="1"/>
  <c r="J34" i="26" s="1"/>
  <c r="D35" i="26" s="1"/>
  <c r="E35" i="26" s="1"/>
  <c r="F35" i="26" s="1"/>
  <c r="G35" i="26" s="1"/>
  <c r="H35" i="26" s="1"/>
  <c r="J35" i="26" s="1"/>
  <c r="D36" i="26" s="1"/>
  <c r="E36" i="26" s="1"/>
  <c r="F36" i="26" s="1"/>
  <c r="G36" i="26" s="1"/>
  <c r="H36" i="26" s="1"/>
  <c r="J36" i="26" s="1"/>
  <c r="D37" i="26" s="1"/>
  <c r="E37" i="26" s="1"/>
  <c r="F37" i="26" s="1"/>
  <c r="G37" i="26" s="1"/>
  <c r="H37" i="26" s="1"/>
  <c r="J37" i="26" s="1"/>
  <c r="D38" i="26" s="1"/>
  <c r="E38" i="26" s="1"/>
  <c r="F38" i="26" s="1"/>
  <c r="G38" i="26" s="1"/>
  <c r="H38" i="26" s="1"/>
  <c r="J38" i="26" s="1"/>
  <c r="D39" i="26" s="1"/>
  <c r="E39" i="26" s="1"/>
  <c r="F39" i="26" s="1"/>
  <c r="G39" i="26" s="1"/>
  <c r="H39" i="26" s="1"/>
  <c r="J39" i="26" s="1"/>
  <c r="D40" i="26" s="1"/>
  <c r="E40" i="26" s="1"/>
  <c r="F40" i="26" s="1"/>
  <c r="G40" i="26" s="1"/>
  <c r="H40" i="26" s="1"/>
  <c r="J40" i="26" s="1"/>
  <c r="D41" i="26" s="1"/>
  <c r="E41" i="26" s="1"/>
  <c r="F41" i="26" s="1"/>
  <c r="G41" i="26" s="1"/>
  <c r="H41" i="26" s="1"/>
  <c r="J41" i="26" s="1"/>
  <c r="D42" i="26" s="1"/>
  <c r="E42" i="26" s="1"/>
  <c r="F42" i="26" s="1"/>
  <c r="G42" i="26" s="1"/>
  <c r="H42" i="26" s="1"/>
  <c r="J42" i="26" s="1"/>
  <c r="D43" i="26" s="1"/>
  <c r="E43" i="26" s="1"/>
  <c r="F43" i="26" s="1"/>
  <c r="G43" i="26" s="1"/>
  <c r="H43" i="26" s="1"/>
  <c r="J43" i="26" s="1"/>
  <c r="D44" i="26" s="1"/>
  <c r="E44" i="26" s="1"/>
  <c r="F44" i="26" s="1"/>
  <c r="G44" i="26" s="1"/>
  <c r="H44" i="26" s="1"/>
  <c r="J44" i="26" s="1"/>
  <c r="D45" i="26" s="1"/>
  <c r="E45" i="26" s="1"/>
  <c r="F45" i="26" s="1"/>
  <c r="G45" i="26" s="1"/>
  <c r="H45" i="26" s="1"/>
  <c r="J45" i="26" s="1"/>
  <c r="D46" i="26" s="1"/>
  <c r="E46" i="26" s="1"/>
  <c r="F46" i="26" s="1"/>
  <c r="G46" i="26" s="1"/>
  <c r="H46" i="26" s="1"/>
  <c r="J46" i="26" s="1"/>
  <c r="E48" i="26" l="1"/>
  <c r="F48" i="26" s="1"/>
  <c r="G48" i="26" s="1"/>
  <c r="H48" i="26" s="1"/>
  <c r="J48" i="26" s="1"/>
  <c r="D47" i="26"/>
  <c r="E47" i="26" s="1"/>
  <c r="F47" i="26" s="1"/>
  <c r="G47" i="26" s="1"/>
  <c r="H47" i="26" s="1"/>
  <c r="E5" i="25"/>
  <c r="F5" i="25" s="1"/>
  <c r="G5" i="25" s="1"/>
  <c r="H5" i="25" s="1"/>
  <c r="J5" i="25" s="1"/>
  <c r="D6" i="25" s="1"/>
  <c r="E6" i="25" s="1"/>
  <c r="F6" i="25" s="1"/>
  <c r="G6" i="25" s="1"/>
  <c r="H6" i="25" s="1"/>
  <c r="J6" i="25" s="1"/>
  <c r="D7" i="25" s="1"/>
  <c r="E7" i="25" s="1"/>
  <c r="F7" i="25" s="1"/>
  <c r="G7" i="25" s="1"/>
  <c r="H7" i="25" s="1"/>
  <c r="J7" i="25" s="1"/>
  <c r="D8" i="25" s="1"/>
  <c r="E8" i="25" s="1"/>
  <c r="F8" i="25" s="1"/>
  <c r="G8" i="25" s="1"/>
  <c r="H8" i="25" s="1"/>
  <c r="J8" i="25" s="1"/>
  <c r="D9" i="25" s="1"/>
  <c r="E9" i="25" s="1"/>
  <c r="F9" i="25" s="1"/>
  <c r="G9" i="25" s="1"/>
  <c r="H9" i="25" s="1"/>
  <c r="J9" i="25" s="1"/>
  <c r="D10" i="25" s="1"/>
  <c r="E10" i="25" s="1"/>
  <c r="F10" i="25" s="1"/>
  <c r="G10" i="25" s="1"/>
  <c r="H10" i="25" s="1"/>
  <c r="J10" i="25" s="1"/>
  <c r="D11" i="25" s="1"/>
  <c r="E11" i="25" s="1"/>
  <c r="F11" i="25" s="1"/>
  <c r="G11" i="25" s="1"/>
  <c r="H11" i="25" s="1"/>
  <c r="J11" i="25" s="1"/>
  <c r="D12" i="25" s="1"/>
  <c r="E12" i="25" s="1"/>
  <c r="F12" i="25" s="1"/>
  <c r="G12" i="25" s="1"/>
  <c r="H12" i="25" s="1"/>
  <c r="J12" i="25" s="1"/>
  <c r="D13" i="25" s="1"/>
  <c r="E13" i="25" s="1"/>
  <c r="F13" i="25" s="1"/>
  <c r="G13" i="25" s="1"/>
  <c r="H13" i="25" s="1"/>
  <c r="J13" i="25" s="1"/>
  <c r="D14" i="25" s="1"/>
  <c r="E14" i="25" s="1"/>
  <c r="F14" i="25" s="1"/>
  <c r="G14" i="25" s="1"/>
  <c r="H14" i="25" s="1"/>
  <c r="J14" i="25" s="1"/>
  <c r="D15" i="25" s="1"/>
  <c r="E15" i="25" s="1"/>
  <c r="F15" i="25" s="1"/>
  <c r="G15" i="25" s="1"/>
  <c r="H15" i="25" s="1"/>
  <c r="J15" i="25" s="1"/>
  <c r="D16" i="25" s="1"/>
  <c r="E16" i="25" s="1"/>
  <c r="F16" i="25" s="1"/>
  <c r="G16" i="25" s="1"/>
  <c r="H16" i="25" s="1"/>
  <c r="J16" i="25" s="1"/>
  <c r="D17" i="25" s="1"/>
  <c r="E17" i="25" s="1"/>
  <c r="F17" i="25" s="1"/>
  <c r="G17" i="25" s="1"/>
  <c r="H17" i="25" s="1"/>
  <c r="J17" i="25" s="1"/>
  <c r="D18" i="25" s="1"/>
  <c r="E18" i="25" s="1"/>
  <c r="F18" i="25" s="1"/>
  <c r="G18" i="25" s="1"/>
  <c r="H18" i="25" s="1"/>
  <c r="J18" i="25" s="1"/>
  <c r="D19" i="25" s="1"/>
  <c r="E19" i="25" s="1"/>
  <c r="F19" i="25" s="1"/>
  <c r="G19" i="25" s="1"/>
  <c r="H19" i="25" s="1"/>
  <c r="J19" i="25" s="1"/>
  <c r="D20" i="25" s="1"/>
  <c r="E20" i="25" s="1"/>
  <c r="F20" i="25" s="1"/>
  <c r="G20" i="25" s="1"/>
  <c r="H20" i="25" s="1"/>
  <c r="J20" i="25" s="1"/>
  <c r="D21" i="25" s="1"/>
  <c r="E21" i="25" s="1"/>
  <c r="F21" i="25" s="1"/>
  <c r="G21" i="25" s="1"/>
  <c r="H21" i="25" s="1"/>
  <c r="J21" i="25" s="1"/>
  <c r="D22" i="25" s="1"/>
  <c r="E22" i="25" s="1"/>
  <c r="F22" i="25" s="1"/>
  <c r="G22" i="25" s="1"/>
  <c r="H22" i="25" s="1"/>
  <c r="J22" i="25" s="1"/>
  <c r="D23" i="25" s="1"/>
  <c r="E23" i="25" s="1"/>
  <c r="F23" i="25" s="1"/>
  <c r="G23" i="25" s="1"/>
  <c r="H23" i="25" s="1"/>
  <c r="J23" i="25" s="1"/>
  <c r="D24" i="25" s="1"/>
  <c r="E24" i="25" s="1"/>
  <c r="F24" i="25" s="1"/>
  <c r="G24" i="25" s="1"/>
  <c r="H24" i="25" s="1"/>
  <c r="J24" i="25" s="1"/>
  <c r="D25" i="25" s="1"/>
  <c r="E25" i="25" s="1"/>
  <c r="F25" i="25" s="1"/>
  <c r="G25" i="25" s="1"/>
  <c r="H25" i="25" s="1"/>
  <c r="J25" i="25" s="1"/>
  <c r="D26" i="25" s="1"/>
  <c r="E26" i="25" s="1"/>
  <c r="F26" i="25" s="1"/>
  <c r="G26" i="25" s="1"/>
  <c r="H26" i="25" s="1"/>
  <c r="J26" i="25" s="1"/>
  <c r="D27" i="25" s="1"/>
  <c r="E27" i="25" s="1"/>
  <c r="F27" i="25" s="1"/>
  <c r="G27" i="25" s="1"/>
  <c r="H27" i="25" s="1"/>
  <c r="J27" i="25" s="1"/>
  <c r="D28" i="25" s="1"/>
  <c r="E28" i="25" s="1"/>
  <c r="F28" i="25" s="1"/>
  <c r="G28" i="25" s="1"/>
  <c r="H28" i="25" s="1"/>
  <c r="J28" i="25" s="1"/>
  <c r="D29" i="25" s="1"/>
  <c r="E29" i="25" s="1"/>
  <c r="F29" i="25" s="1"/>
  <c r="G29" i="25" s="1"/>
  <c r="H29" i="25" s="1"/>
  <c r="J29" i="25" s="1"/>
  <c r="D30" i="25" s="1"/>
  <c r="E30" i="25" s="1"/>
  <c r="F30" i="25" s="1"/>
  <c r="G30" i="25" s="1"/>
  <c r="H30" i="25" s="1"/>
  <c r="J30" i="25" s="1"/>
  <c r="D31" i="25" s="1"/>
  <c r="E31" i="25" s="1"/>
  <c r="F31" i="25" s="1"/>
  <c r="G31" i="25" s="1"/>
  <c r="H31" i="25" s="1"/>
  <c r="J31" i="25" s="1"/>
  <c r="D32" i="25" s="1"/>
  <c r="E32" i="25" s="1"/>
  <c r="F32" i="25" s="1"/>
  <c r="G32" i="25" s="1"/>
  <c r="H32" i="25" s="1"/>
  <c r="J32" i="25" s="1"/>
  <c r="D33" i="25" s="1"/>
  <c r="E33" i="25" s="1"/>
  <c r="F33" i="25" s="1"/>
  <c r="G33" i="25" s="1"/>
  <c r="H33" i="25" s="1"/>
  <c r="J33" i="25" s="1"/>
  <c r="D34" i="25" s="1"/>
  <c r="E34" i="25" s="1"/>
  <c r="F34" i="25" s="1"/>
  <c r="G34" i="25" s="1"/>
  <c r="H34" i="25" s="1"/>
  <c r="J34" i="25" s="1"/>
  <c r="D35" i="25" s="1"/>
  <c r="E35" i="25" s="1"/>
  <c r="F35" i="25" s="1"/>
  <c r="G35" i="25" s="1"/>
  <c r="H35" i="25" s="1"/>
  <c r="J35" i="25" s="1"/>
  <c r="D36" i="25" s="1"/>
  <c r="E36" i="25" s="1"/>
  <c r="F36" i="25" s="1"/>
  <c r="G36" i="25" s="1"/>
  <c r="H36" i="25" s="1"/>
  <c r="J36" i="25" s="1"/>
  <c r="D37" i="25" s="1"/>
  <c r="E37" i="25" s="1"/>
  <c r="F37" i="25" s="1"/>
  <c r="G37" i="25" s="1"/>
  <c r="H37" i="25" s="1"/>
  <c r="J37" i="25" s="1"/>
  <c r="D38" i="25" s="1"/>
  <c r="E38" i="25" s="1"/>
  <c r="F38" i="25" s="1"/>
  <c r="G38" i="25" s="1"/>
  <c r="H38" i="25" s="1"/>
  <c r="J38" i="25" s="1"/>
  <c r="D39" i="25" s="1"/>
  <c r="E39" i="25" s="1"/>
  <c r="F39" i="25" s="1"/>
  <c r="G39" i="25" s="1"/>
  <c r="H39" i="25" s="1"/>
  <c r="J39" i="25" s="1"/>
  <c r="D40" i="25" s="1"/>
  <c r="E40" i="25" s="1"/>
  <c r="F40" i="25" s="1"/>
  <c r="G40" i="25" s="1"/>
  <c r="H40" i="25" s="1"/>
  <c r="J40" i="25" s="1"/>
  <c r="D41" i="25" s="1"/>
  <c r="E41" i="25" s="1"/>
  <c r="F41" i="25" s="1"/>
  <c r="G41" i="25" s="1"/>
  <c r="H41" i="25" s="1"/>
  <c r="J41" i="25" s="1"/>
  <c r="D42" i="25" s="1"/>
  <c r="E42" i="25" s="1"/>
  <c r="F42" i="25" s="1"/>
  <c r="G42" i="25" s="1"/>
  <c r="H42" i="25" s="1"/>
  <c r="J42" i="25" s="1"/>
  <c r="D43" i="25" s="1"/>
  <c r="E43" i="25" s="1"/>
  <c r="F43" i="25" s="1"/>
  <c r="G43" i="25" s="1"/>
  <c r="H43" i="25" s="1"/>
  <c r="J43" i="25" s="1"/>
  <c r="D44" i="25" s="1"/>
  <c r="E44" i="25" s="1"/>
  <c r="F44" i="25" s="1"/>
  <c r="G44" i="25" s="1"/>
  <c r="H44" i="25" s="1"/>
  <c r="J44" i="25" s="1"/>
  <c r="D45" i="25" s="1"/>
  <c r="E45" i="25" s="1"/>
  <c r="F45" i="25" s="1"/>
  <c r="G45" i="25" s="1"/>
  <c r="H45" i="25" s="1"/>
  <c r="J45" i="25" s="1"/>
  <c r="D46" i="25" s="1"/>
  <c r="E46" i="25" s="1"/>
  <c r="F46" i="25" s="1"/>
  <c r="G46" i="25" s="1"/>
  <c r="H46" i="25" s="1"/>
  <c r="J46" i="25" s="1"/>
  <c r="D47" i="25" s="1"/>
  <c r="E47" i="25" s="1"/>
  <c r="F47" i="25" s="1"/>
  <c r="G47" i="25" s="1"/>
  <c r="H47" i="25" s="1"/>
  <c r="J47" i="25" s="1"/>
  <c r="F5" i="24" l="1"/>
  <c r="G5" i="24" s="1"/>
  <c r="H5" i="24" s="1"/>
  <c r="J5" i="24" s="1"/>
  <c r="D6" i="24" s="1"/>
  <c r="E6" i="24" s="1"/>
  <c r="F6" i="24" s="1"/>
  <c r="G6" i="24" s="1"/>
  <c r="H6" i="24" s="1"/>
  <c r="J6" i="24" s="1"/>
  <c r="D7" i="24" s="1"/>
  <c r="E7" i="24" s="1"/>
  <c r="F7" i="24" s="1"/>
  <c r="G7" i="24" s="1"/>
  <c r="H7" i="24" s="1"/>
  <c r="J7" i="24" s="1"/>
  <c r="D8" i="24" s="1"/>
  <c r="E8" i="24" s="1"/>
  <c r="F8" i="24" s="1"/>
  <c r="G8" i="24" s="1"/>
  <c r="H8" i="24" s="1"/>
  <c r="J8" i="24" s="1"/>
  <c r="D9" i="24" s="1"/>
  <c r="E9" i="24" s="1"/>
  <c r="F9" i="24" s="1"/>
  <c r="G9" i="24" s="1"/>
  <c r="H9" i="24" s="1"/>
  <c r="J9" i="24" s="1"/>
  <c r="D10" i="24" s="1"/>
  <c r="E10" i="24" s="1"/>
  <c r="F10" i="24" s="1"/>
  <c r="G10" i="24" s="1"/>
  <c r="H10" i="24" s="1"/>
  <c r="J10" i="24" s="1"/>
  <c r="D11" i="24" s="1"/>
  <c r="E11" i="24" s="1"/>
  <c r="F11" i="24" s="1"/>
  <c r="G11" i="24" s="1"/>
  <c r="H11" i="24" s="1"/>
  <c r="J11" i="24" s="1"/>
  <c r="D12" i="24" s="1"/>
  <c r="E12" i="24" s="1"/>
  <c r="F12" i="24" s="1"/>
  <c r="G12" i="24" s="1"/>
  <c r="H12" i="24" s="1"/>
  <c r="J12" i="24" s="1"/>
  <c r="D13" i="24" s="1"/>
  <c r="E13" i="24" s="1"/>
  <c r="F13" i="24" s="1"/>
  <c r="G13" i="24" s="1"/>
  <c r="H13" i="24" s="1"/>
  <c r="J13" i="24" s="1"/>
  <c r="D14" i="24" s="1"/>
  <c r="E14" i="24" s="1"/>
  <c r="F14" i="24" s="1"/>
  <c r="G14" i="24" s="1"/>
  <c r="H14" i="24" s="1"/>
  <c r="J14" i="24" s="1"/>
  <c r="D15" i="24" s="1"/>
  <c r="E15" i="24" s="1"/>
  <c r="F15" i="24" s="1"/>
  <c r="G15" i="24" s="1"/>
  <c r="H15" i="24" s="1"/>
  <c r="J15" i="24" s="1"/>
  <c r="D16" i="24" s="1"/>
  <c r="E16" i="24" s="1"/>
  <c r="F16" i="24" s="1"/>
  <c r="G16" i="24" s="1"/>
  <c r="H16" i="24" s="1"/>
  <c r="J16" i="24" s="1"/>
  <c r="D17" i="24" s="1"/>
  <c r="E17" i="24" s="1"/>
  <c r="F17" i="24" s="1"/>
  <c r="G17" i="24" s="1"/>
  <c r="H17" i="24" s="1"/>
  <c r="J17" i="24" s="1"/>
  <c r="D18" i="24" s="1"/>
  <c r="E18" i="24" s="1"/>
  <c r="F18" i="24" s="1"/>
  <c r="G18" i="24" s="1"/>
  <c r="H18" i="24" s="1"/>
  <c r="J18" i="24" s="1"/>
  <c r="D19" i="24" s="1"/>
  <c r="E19" i="24" s="1"/>
  <c r="F19" i="24" s="1"/>
  <c r="G19" i="24" s="1"/>
  <c r="H19" i="24" s="1"/>
  <c r="J19" i="24" s="1"/>
  <c r="D20" i="24" s="1"/>
  <c r="E20" i="24" s="1"/>
  <c r="F20" i="24" s="1"/>
  <c r="G20" i="24" s="1"/>
  <c r="H20" i="24" s="1"/>
  <c r="J20" i="24" s="1"/>
  <c r="D21" i="24" s="1"/>
  <c r="E21" i="24" s="1"/>
  <c r="F21" i="24" s="1"/>
  <c r="G21" i="24" s="1"/>
  <c r="H21" i="24" s="1"/>
  <c r="J21" i="24" s="1"/>
  <c r="D22" i="24" s="1"/>
  <c r="E22" i="24" s="1"/>
  <c r="F22" i="24" s="1"/>
  <c r="G22" i="24" s="1"/>
  <c r="H22" i="24" s="1"/>
  <c r="J22" i="24" s="1"/>
  <c r="D23" i="24" s="1"/>
  <c r="E23" i="24" s="1"/>
  <c r="F23" i="24" s="1"/>
  <c r="G23" i="24" s="1"/>
  <c r="H23" i="24" s="1"/>
  <c r="J23" i="24" s="1"/>
  <c r="D24" i="24" s="1"/>
  <c r="E24" i="24" s="1"/>
  <c r="F24" i="24" s="1"/>
  <c r="G24" i="24" s="1"/>
  <c r="H24" i="24" s="1"/>
  <c r="J24" i="24" s="1"/>
  <c r="D25" i="24" s="1"/>
  <c r="E25" i="24" s="1"/>
  <c r="F25" i="24" s="1"/>
  <c r="G25" i="24" s="1"/>
  <c r="H25" i="24" s="1"/>
  <c r="J25" i="24" s="1"/>
  <c r="D26" i="24" s="1"/>
  <c r="E26" i="24" s="1"/>
  <c r="F26" i="24" s="1"/>
  <c r="G26" i="24" s="1"/>
  <c r="H26" i="24" s="1"/>
  <c r="J26" i="24" s="1"/>
  <c r="D27" i="24" s="1"/>
  <c r="E27" i="24" s="1"/>
  <c r="F27" i="24" s="1"/>
  <c r="G27" i="24" s="1"/>
  <c r="H27" i="24" s="1"/>
  <c r="J27" i="24" s="1"/>
  <c r="D28" i="24" s="1"/>
  <c r="E28" i="24" s="1"/>
  <c r="F28" i="24" s="1"/>
  <c r="G28" i="24" s="1"/>
  <c r="H28" i="24" s="1"/>
  <c r="J28" i="24" s="1"/>
  <c r="D29" i="24" s="1"/>
  <c r="E29" i="24" s="1"/>
  <c r="F29" i="24" s="1"/>
  <c r="G29" i="24" s="1"/>
  <c r="H29" i="24" s="1"/>
  <c r="J29" i="24" s="1"/>
  <c r="D30" i="24" s="1"/>
  <c r="E30" i="24" s="1"/>
  <c r="F30" i="24" s="1"/>
  <c r="G30" i="24" s="1"/>
  <c r="H30" i="24" s="1"/>
  <c r="J30" i="24" s="1"/>
  <c r="D31" i="24" s="1"/>
  <c r="E31" i="24" s="1"/>
  <c r="F31" i="24" s="1"/>
  <c r="G31" i="24" s="1"/>
  <c r="H31" i="24" s="1"/>
  <c r="J31" i="24" s="1"/>
  <c r="D32" i="24" s="1"/>
  <c r="E32" i="24" s="1"/>
  <c r="F32" i="24" s="1"/>
  <c r="G32" i="24" s="1"/>
  <c r="H32" i="24" s="1"/>
  <c r="J32" i="24" s="1"/>
  <c r="D33" i="24" s="1"/>
  <c r="E33" i="24" s="1"/>
  <c r="F33" i="24" s="1"/>
  <c r="G33" i="24" s="1"/>
  <c r="H33" i="24" s="1"/>
  <c r="J33" i="24" s="1"/>
  <c r="D34" i="24" s="1"/>
  <c r="E34" i="24" s="1"/>
  <c r="F34" i="24" s="1"/>
  <c r="G34" i="24" s="1"/>
  <c r="H34" i="24" s="1"/>
  <c r="J34" i="24" s="1"/>
  <c r="D35" i="24" s="1"/>
  <c r="E35" i="24" s="1"/>
  <c r="F35" i="24" s="1"/>
  <c r="G35" i="24" s="1"/>
  <c r="H35" i="24" s="1"/>
  <c r="J35" i="24" s="1"/>
  <c r="D36" i="24" s="1"/>
  <c r="E36" i="24" s="1"/>
  <c r="F36" i="24" s="1"/>
  <c r="G36" i="24" s="1"/>
  <c r="H36" i="24" s="1"/>
  <c r="J36" i="24" s="1"/>
  <c r="D37" i="24" s="1"/>
  <c r="E37" i="24" s="1"/>
  <c r="F37" i="24" s="1"/>
  <c r="G37" i="24" s="1"/>
  <c r="H37" i="24" s="1"/>
  <c r="J37" i="24" s="1"/>
  <c r="D38" i="24" s="1"/>
  <c r="E38" i="24" s="1"/>
  <c r="F38" i="24" s="1"/>
  <c r="G38" i="24" s="1"/>
  <c r="H38" i="24" s="1"/>
  <c r="J38" i="24" s="1"/>
  <c r="D39" i="24" s="1"/>
  <c r="E39" i="24" s="1"/>
  <c r="F39" i="24" s="1"/>
  <c r="G39" i="24" s="1"/>
  <c r="H39" i="24" s="1"/>
  <c r="J39" i="24" s="1"/>
  <c r="D40" i="24" s="1"/>
  <c r="E40" i="24" s="1"/>
  <c r="F40" i="24" s="1"/>
  <c r="G40" i="24" s="1"/>
  <c r="H40" i="24" s="1"/>
  <c r="J40" i="24" s="1"/>
  <c r="D41" i="24" s="1"/>
  <c r="E41" i="24" s="1"/>
  <c r="F41" i="24" s="1"/>
  <c r="G41" i="24" s="1"/>
  <c r="H41" i="24" s="1"/>
  <c r="J41" i="24" s="1"/>
  <c r="D42" i="24" s="1"/>
  <c r="E42" i="24" s="1"/>
  <c r="F42" i="24" s="1"/>
  <c r="G42" i="24" s="1"/>
  <c r="H42" i="24" s="1"/>
  <c r="J42" i="24" s="1"/>
  <c r="D43" i="24" s="1"/>
  <c r="E43" i="24" s="1"/>
  <c r="F43" i="24" s="1"/>
  <c r="G43" i="24" s="1"/>
  <c r="H43" i="24" s="1"/>
  <c r="J43" i="24" s="1"/>
  <c r="D44" i="24" s="1"/>
  <c r="E44" i="24" s="1"/>
  <c r="F44" i="24" s="1"/>
  <c r="G44" i="24" s="1"/>
  <c r="H44" i="24" s="1"/>
  <c r="J44" i="24" s="1"/>
  <c r="D45" i="24" s="1"/>
  <c r="E45" i="24" s="1"/>
  <c r="F45" i="24" s="1"/>
  <c r="G45" i="24" s="1"/>
  <c r="H45" i="24" s="1"/>
  <c r="J45" i="24" s="1"/>
  <c r="D46" i="24" s="1"/>
  <c r="E46" i="24" s="1"/>
  <c r="F46" i="24" s="1"/>
  <c r="G46" i="24" s="1"/>
  <c r="H46" i="24" s="1"/>
  <c r="J46" i="24" s="1"/>
  <c r="D47" i="24" s="1"/>
  <c r="E47" i="24" s="1"/>
  <c r="F47" i="24" s="1"/>
  <c r="G47" i="24" s="1"/>
  <c r="H47" i="24" s="1"/>
  <c r="J47" i="24" s="1"/>
  <c r="E5" i="24"/>
  <c r="E5" i="23" l="1"/>
  <c r="F5" i="23" s="1"/>
  <c r="G5" i="23" s="1"/>
  <c r="H5" i="23" s="1"/>
  <c r="J5" i="23" s="1"/>
  <c r="D6" i="23" s="1"/>
  <c r="E6" i="23" s="1"/>
  <c r="F6" i="23" s="1"/>
  <c r="G6" i="23" s="1"/>
  <c r="H6" i="23" s="1"/>
  <c r="J6" i="23" s="1"/>
  <c r="D7" i="23" s="1"/>
  <c r="E7" i="23" s="1"/>
  <c r="F7" i="23" s="1"/>
  <c r="G7" i="23" s="1"/>
  <c r="H7" i="23" s="1"/>
  <c r="J7" i="23" s="1"/>
  <c r="D8" i="23" s="1"/>
  <c r="E8" i="23" s="1"/>
  <c r="F8" i="23" s="1"/>
  <c r="G8" i="23" s="1"/>
  <c r="H8" i="23" s="1"/>
  <c r="J8" i="23" s="1"/>
  <c r="D9" i="23" s="1"/>
  <c r="E9" i="23" s="1"/>
  <c r="F9" i="23" s="1"/>
  <c r="G9" i="23" s="1"/>
  <c r="H9" i="23" s="1"/>
  <c r="J9" i="23" s="1"/>
  <c r="D10" i="23" s="1"/>
  <c r="E10" i="23" s="1"/>
  <c r="F10" i="23" s="1"/>
  <c r="G10" i="23" s="1"/>
  <c r="H10" i="23" s="1"/>
  <c r="J10" i="23" s="1"/>
  <c r="D11" i="23" s="1"/>
  <c r="E11" i="23" s="1"/>
  <c r="F11" i="23" s="1"/>
  <c r="G11" i="23" s="1"/>
  <c r="H11" i="23" s="1"/>
  <c r="J11" i="23" s="1"/>
  <c r="D12" i="23" s="1"/>
  <c r="E12" i="23" s="1"/>
  <c r="F12" i="23" s="1"/>
  <c r="G12" i="23" s="1"/>
  <c r="H12" i="23" s="1"/>
  <c r="J12" i="23" s="1"/>
  <c r="D13" i="23" s="1"/>
  <c r="E13" i="23" s="1"/>
  <c r="F13" i="23" s="1"/>
  <c r="G13" i="23" s="1"/>
  <c r="H13" i="23" s="1"/>
  <c r="J13" i="23" s="1"/>
  <c r="D14" i="23" s="1"/>
  <c r="E14" i="23" s="1"/>
  <c r="F14" i="23" s="1"/>
  <c r="G14" i="23" s="1"/>
  <c r="H14" i="23" s="1"/>
  <c r="J14" i="23" s="1"/>
  <c r="D15" i="23" s="1"/>
  <c r="E15" i="23" s="1"/>
  <c r="F15" i="23" s="1"/>
  <c r="G15" i="23" s="1"/>
  <c r="H15" i="23" s="1"/>
  <c r="J15" i="23" s="1"/>
  <c r="D16" i="23" s="1"/>
  <c r="E16" i="23" s="1"/>
  <c r="F16" i="23" s="1"/>
  <c r="G16" i="23" s="1"/>
  <c r="H16" i="23" s="1"/>
  <c r="J16" i="23" s="1"/>
  <c r="D17" i="23" s="1"/>
  <c r="E17" i="23" s="1"/>
  <c r="F17" i="23" s="1"/>
  <c r="G17" i="23" s="1"/>
  <c r="H17" i="23" s="1"/>
  <c r="J17" i="23" s="1"/>
  <c r="D18" i="23" s="1"/>
  <c r="E18" i="23" s="1"/>
  <c r="F18" i="23" s="1"/>
  <c r="G18" i="23" s="1"/>
  <c r="H18" i="23" s="1"/>
  <c r="J18" i="23" s="1"/>
  <c r="D19" i="23" s="1"/>
  <c r="E19" i="23" s="1"/>
  <c r="F19" i="23" s="1"/>
  <c r="G19" i="23" s="1"/>
  <c r="H19" i="23" s="1"/>
  <c r="J19" i="23" s="1"/>
  <c r="D20" i="23" s="1"/>
  <c r="E20" i="23" s="1"/>
  <c r="F20" i="23" s="1"/>
  <c r="G20" i="23" s="1"/>
  <c r="H20" i="23" s="1"/>
  <c r="J20" i="23" s="1"/>
  <c r="D21" i="23" s="1"/>
  <c r="E21" i="23" s="1"/>
  <c r="F21" i="23" s="1"/>
  <c r="G21" i="23" s="1"/>
  <c r="H21" i="23" s="1"/>
  <c r="J21" i="23" s="1"/>
  <c r="D22" i="23" s="1"/>
  <c r="E22" i="23" s="1"/>
  <c r="F22" i="23" s="1"/>
  <c r="G22" i="23" s="1"/>
  <c r="H22" i="23" s="1"/>
  <c r="J22" i="23" s="1"/>
  <c r="D23" i="23" s="1"/>
  <c r="E23" i="23" s="1"/>
  <c r="F23" i="23" s="1"/>
  <c r="G23" i="23" s="1"/>
  <c r="H23" i="23" s="1"/>
  <c r="J23" i="23" s="1"/>
  <c r="D24" i="23" s="1"/>
  <c r="E24" i="23" s="1"/>
  <c r="F24" i="23" s="1"/>
  <c r="G24" i="23" s="1"/>
  <c r="H24" i="23" s="1"/>
  <c r="J24" i="23" s="1"/>
  <c r="D25" i="23" s="1"/>
  <c r="E25" i="23" s="1"/>
  <c r="F25" i="23" s="1"/>
  <c r="G25" i="23" s="1"/>
  <c r="H25" i="23" s="1"/>
  <c r="J25" i="23" s="1"/>
  <c r="D26" i="23" s="1"/>
  <c r="E26" i="23" s="1"/>
  <c r="F26" i="23" s="1"/>
  <c r="G26" i="23" s="1"/>
  <c r="H26" i="23" s="1"/>
  <c r="J26" i="23" s="1"/>
  <c r="D27" i="23" s="1"/>
  <c r="E27" i="23" s="1"/>
  <c r="F27" i="23" s="1"/>
  <c r="G27" i="23" s="1"/>
  <c r="H27" i="23" s="1"/>
  <c r="J27" i="23" s="1"/>
  <c r="D28" i="23" s="1"/>
  <c r="E28" i="23" s="1"/>
  <c r="F28" i="23" s="1"/>
  <c r="G28" i="23" s="1"/>
  <c r="H28" i="23" s="1"/>
  <c r="J28" i="23" s="1"/>
  <c r="D29" i="23" s="1"/>
  <c r="E29" i="23" s="1"/>
  <c r="F29" i="23" s="1"/>
  <c r="G29" i="23" s="1"/>
  <c r="H29" i="23" s="1"/>
  <c r="J29" i="23" s="1"/>
  <c r="D30" i="23" s="1"/>
  <c r="E30" i="23" s="1"/>
  <c r="F30" i="23" s="1"/>
  <c r="G30" i="23" s="1"/>
  <c r="H30" i="23" s="1"/>
  <c r="J30" i="23" s="1"/>
  <c r="D31" i="23" s="1"/>
  <c r="E31" i="23" s="1"/>
  <c r="F31" i="23" s="1"/>
  <c r="G31" i="23" s="1"/>
  <c r="H31" i="23" s="1"/>
  <c r="J31" i="23" s="1"/>
  <c r="D32" i="23" s="1"/>
  <c r="E32" i="23" s="1"/>
  <c r="F32" i="23" s="1"/>
  <c r="G32" i="23" s="1"/>
  <c r="H32" i="23" s="1"/>
  <c r="J32" i="23" s="1"/>
  <c r="D33" i="23" s="1"/>
  <c r="E33" i="23" s="1"/>
  <c r="F33" i="23" s="1"/>
  <c r="G33" i="23" s="1"/>
  <c r="H33" i="23" s="1"/>
  <c r="J33" i="23" s="1"/>
  <c r="D34" i="23" s="1"/>
  <c r="E34" i="23" s="1"/>
  <c r="F34" i="23" s="1"/>
  <c r="G34" i="23" s="1"/>
  <c r="H34" i="23" s="1"/>
  <c r="J34" i="23" s="1"/>
  <c r="D35" i="23" s="1"/>
  <c r="E35" i="23" s="1"/>
  <c r="F35" i="23" s="1"/>
  <c r="G35" i="23" s="1"/>
  <c r="H35" i="23" s="1"/>
  <c r="J35" i="23" s="1"/>
  <c r="D36" i="23" s="1"/>
  <c r="E36" i="23" s="1"/>
  <c r="F36" i="23" s="1"/>
  <c r="G36" i="23" s="1"/>
  <c r="H36" i="23" s="1"/>
  <c r="J36" i="23" s="1"/>
  <c r="D37" i="23" s="1"/>
  <c r="E37" i="23" s="1"/>
  <c r="F37" i="23" s="1"/>
  <c r="G37" i="23" s="1"/>
  <c r="H37" i="23" s="1"/>
  <c r="J37" i="23" s="1"/>
  <c r="D38" i="23" s="1"/>
  <c r="E38" i="23" s="1"/>
  <c r="F38" i="23" s="1"/>
  <c r="G38" i="23" s="1"/>
  <c r="H38" i="23" s="1"/>
  <c r="J38" i="23" s="1"/>
  <c r="D39" i="23" s="1"/>
  <c r="E39" i="23" s="1"/>
  <c r="F39" i="23" s="1"/>
  <c r="G39" i="23" s="1"/>
  <c r="H39" i="23" s="1"/>
  <c r="J39" i="23" s="1"/>
  <c r="D40" i="23" s="1"/>
  <c r="E40" i="23" s="1"/>
  <c r="F40" i="23" s="1"/>
  <c r="G40" i="23" s="1"/>
  <c r="H40" i="23" s="1"/>
  <c r="J40" i="23" s="1"/>
  <c r="D41" i="23" s="1"/>
  <c r="E41" i="23" s="1"/>
  <c r="F41" i="23" s="1"/>
  <c r="G41" i="23" s="1"/>
  <c r="H41" i="23" s="1"/>
  <c r="J41" i="23" s="1"/>
  <c r="D42" i="23" s="1"/>
  <c r="E42" i="23" s="1"/>
  <c r="F42" i="23" s="1"/>
  <c r="G42" i="23" s="1"/>
  <c r="H42" i="23" s="1"/>
  <c r="J42" i="23" s="1"/>
  <c r="D43" i="23" s="1"/>
  <c r="E43" i="23" s="1"/>
  <c r="F43" i="23" s="1"/>
  <c r="G43" i="23" s="1"/>
  <c r="H43" i="23" s="1"/>
  <c r="J43" i="23" s="1"/>
  <c r="D44" i="23" s="1"/>
  <c r="E44" i="23" s="1"/>
  <c r="F44" i="23" s="1"/>
  <c r="G44" i="23" s="1"/>
  <c r="H44" i="23" s="1"/>
  <c r="J44" i="23" s="1"/>
  <c r="D45" i="23" s="1"/>
  <c r="E45" i="23" s="1"/>
  <c r="F45" i="23" s="1"/>
  <c r="G45" i="23" s="1"/>
  <c r="H45" i="23" s="1"/>
  <c r="J45" i="23" s="1"/>
  <c r="D46" i="23" s="1"/>
  <c r="E46" i="23" s="1"/>
  <c r="F46" i="23" s="1"/>
  <c r="G46" i="23" s="1"/>
  <c r="H46" i="23" s="1"/>
  <c r="J46" i="23" s="1"/>
  <c r="D47" i="23" s="1"/>
  <c r="E47" i="23" s="1"/>
  <c r="F47" i="23" s="1"/>
  <c r="G47" i="23" s="1"/>
  <c r="H47" i="23" s="1"/>
  <c r="J47" i="23" s="1"/>
  <c r="E5" i="21" l="1"/>
  <c r="F5" i="21" s="1"/>
  <c r="G5" i="21" s="1"/>
  <c r="H5" i="21" s="1"/>
  <c r="J5" i="21" s="1"/>
  <c r="D6" i="21" s="1"/>
  <c r="E6" i="21" s="1"/>
  <c r="F6" i="21" s="1"/>
  <c r="G6" i="21" s="1"/>
  <c r="H6" i="21" s="1"/>
  <c r="J6" i="21" s="1"/>
  <c r="D7" i="21" s="1"/>
  <c r="E7" i="21" s="1"/>
  <c r="F7" i="21" s="1"/>
  <c r="G7" i="21" s="1"/>
  <c r="H7" i="21" s="1"/>
  <c r="J7" i="21" s="1"/>
  <c r="D8" i="21" s="1"/>
  <c r="E8" i="21" s="1"/>
  <c r="F8" i="21" s="1"/>
  <c r="G8" i="21" s="1"/>
  <c r="H8" i="21" s="1"/>
  <c r="J8" i="21" s="1"/>
  <c r="D9" i="21" s="1"/>
  <c r="E9" i="21" s="1"/>
  <c r="F9" i="21" s="1"/>
  <c r="G9" i="21" s="1"/>
  <c r="H9" i="21" s="1"/>
  <c r="J9" i="21" s="1"/>
  <c r="D10" i="21" s="1"/>
  <c r="E10" i="21" s="1"/>
  <c r="F10" i="21" s="1"/>
  <c r="G10" i="21" s="1"/>
  <c r="H10" i="21" s="1"/>
  <c r="J10" i="21" s="1"/>
  <c r="D11" i="21" s="1"/>
  <c r="E11" i="21" s="1"/>
  <c r="F11" i="21" s="1"/>
  <c r="G11" i="21" s="1"/>
  <c r="H11" i="21" s="1"/>
  <c r="J11" i="21" s="1"/>
  <c r="D12" i="21" s="1"/>
  <c r="E12" i="21" s="1"/>
  <c r="F12" i="21" s="1"/>
  <c r="G12" i="21" s="1"/>
  <c r="H12" i="21" s="1"/>
  <c r="J12" i="21" s="1"/>
  <c r="D13" i="21" s="1"/>
  <c r="E13" i="21" s="1"/>
  <c r="F13" i="21" s="1"/>
  <c r="G13" i="21" s="1"/>
  <c r="H13" i="21" s="1"/>
  <c r="J13" i="21" s="1"/>
  <c r="D14" i="21" s="1"/>
  <c r="E14" i="21" s="1"/>
  <c r="F14" i="21" s="1"/>
  <c r="G14" i="21" s="1"/>
  <c r="H14" i="21" s="1"/>
  <c r="J14" i="21" s="1"/>
  <c r="D15" i="21" s="1"/>
  <c r="E15" i="21" s="1"/>
  <c r="F15" i="21" s="1"/>
  <c r="G15" i="21" s="1"/>
  <c r="H15" i="21" s="1"/>
  <c r="J15" i="21" s="1"/>
  <c r="D16" i="21" s="1"/>
  <c r="E16" i="21" s="1"/>
  <c r="F16" i="21" s="1"/>
  <c r="G16" i="21" s="1"/>
  <c r="H16" i="21" s="1"/>
  <c r="J16" i="21" s="1"/>
  <c r="D17" i="21" s="1"/>
  <c r="E17" i="21" s="1"/>
  <c r="F17" i="21" s="1"/>
  <c r="G17" i="21" s="1"/>
  <c r="H17" i="21" s="1"/>
  <c r="J17" i="21" s="1"/>
  <c r="D18" i="21" s="1"/>
  <c r="E18" i="21" s="1"/>
  <c r="F18" i="21" s="1"/>
  <c r="G18" i="21" s="1"/>
  <c r="H18" i="21" s="1"/>
  <c r="J18" i="21" s="1"/>
  <c r="D19" i="21" s="1"/>
  <c r="E19" i="21" s="1"/>
  <c r="F19" i="21" s="1"/>
  <c r="G19" i="21" s="1"/>
  <c r="H19" i="21" s="1"/>
  <c r="J19" i="21" s="1"/>
  <c r="D20" i="21" s="1"/>
  <c r="E20" i="21" s="1"/>
  <c r="F20" i="21" s="1"/>
  <c r="G20" i="21" s="1"/>
  <c r="H20" i="21" s="1"/>
  <c r="J20" i="21" s="1"/>
  <c r="D21" i="21" s="1"/>
  <c r="E21" i="21" s="1"/>
  <c r="F21" i="21" s="1"/>
  <c r="G21" i="21" s="1"/>
  <c r="H21" i="21" s="1"/>
  <c r="J21" i="21" s="1"/>
  <c r="D22" i="21" s="1"/>
  <c r="E22" i="21" s="1"/>
  <c r="F22" i="21" s="1"/>
  <c r="G22" i="21" s="1"/>
  <c r="H22" i="21" s="1"/>
  <c r="J22" i="21" s="1"/>
  <c r="D23" i="21" s="1"/>
  <c r="E23" i="21" s="1"/>
  <c r="F23" i="21" s="1"/>
  <c r="G23" i="21" s="1"/>
  <c r="H23" i="21" s="1"/>
  <c r="J23" i="21" s="1"/>
  <c r="D24" i="21" s="1"/>
  <c r="E24" i="21" s="1"/>
  <c r="F24" i="21" s="1"/>
  <c r="G24" i="21" s="1"/>
  <c r="H24" i="21" s="1"/>
  <c r="J24" i="21" s="1"/>
  <c r="D25" i="21" s="1"/>
  <c r="E25" i="21" s="1"/>
  <c r="F25" i="21" s="1"/>
  <c r="G25" i="21" s="1"/>
  <c r="H25" i="21" s="1"/>
  <c r="J25" i="21" s="1"/>
  <c r="D26" i="21" s="1"/>
  <c r="E26" i="21" s="1"/>
  <c r="F26" i="21" s="1"/>
  <c r="G26" i="21" s="1"/>
  <c r="H26" i="21" s="1"/>
  <c r="J26" i="21" s="1"/>
  <c r="D27" i="21" s="1"/>
  <c r="E27" i="21" s="1"/>
  <c r="F27" i="21" s="1"/>
  <c r="G27" i="21" s="1"/>
  <c r="H27" i="21" s="1"/>
  <c r="J27" i="21" s="1"/>
  <c r="D28" i="21" s="1"/>
  <c r="E28" i="21" s="1"/>
  <c r="F28" i="21" s="1"/>
  <c r="G28" i="21" s="1"/>
  <c r="H28" i="21" s="1"/>
  <c r="J28" i="21" s="1"/>
  <c r="D29" i="21" s="1"/>
  <c r="E29" i="21" s="1"/>
  <c r="F29" i="21" s="1"/>
  <c r="G29" i="21" s="1"/>
  <c r="H29" i="21" s="1"/>
  <c r="J29" i="21" s="1"/>
  <c r="D30" i="21" s="1"/>
  <c r="E30" i="21" s="1"/>
  <c r="F30" i="21" s="1"/>
  <c r="G30" i="21" s="1"/>
  <c r="H30" i="21" s="1"/>
  <c r="J30" i="21" s="1"/>
  <c r="D31" i="21" s="1"/>
  <c r="E31" i="21" s="1"/>
  <c r="F31" i="21" s="1"/>
  <c r="G31" i="21" s="1"/>
  <c r="H31" i="21" s="1"/>
  <c r="J31" i="21" s="1"/>
  <c r="D32" i="21" s="1"/>
  <c r="E32" i="21" s="1"/>
  <c r="F32" i="21" s="1"/>
  <c r="G32" i="21" s="1"/>
  <c r="H32" i="21" s="1"/>
  <c r="J32" i="21" s="1"/>
  <c r="D33" i="21" s="1"/>
  <c r="E33" i="21" s="1"/>
  <c r="F33" i="21" s="1"/>
  <c r="G33" i="21" s="1"/>
  <c r="H33" i="21" s="1"/>
  <c r="J33" i="21" s="1"/>
  <c r="D34" i="21" s="1"/>
  <c r="E34" i="21" s="1"/>
  <c r="F34" i="21" s="1"/>
  <c r="G34" i="21" s="1"/>
  <c r="H34" i="21" s="1"/>
  <c r="J34" i="21" s="1"/>
  <c r="D35" i="21" s="1"/>
  <c r="E35" i="21" s="1"/>
  <c r="F35" i="21" s="1"/>
  <c r="G35" i="21" s="1"/>
  <c r="H35" i="21" s="1"/>
  <c r="J35" i="21" s="1"/>
  <c r="D36" i="21" s="1"/>
  <c r="E36" i="21" s="1"/>
  <c r="F36" i="21" s="1"/>
  <c r="G36" i="21" s="1"/>
  <c r="H36" i="21" s="1"/>
  <c r="J36" i="21" s="1"/>
  <c r="D37" i="21" s="1"/>
  <c r="E37" i="21" s="1"/>
  <c r="F37" i="21" s="1"/>
  <c r="G37" i="21" s="1"/>
  <c r="H37" i="21" s="1"/>
  <c r="J37" i="21" s="1"/>
  <c r="D38" i="21" s="1"/>
  <c r="E38" i="21" s="1"/>
  <c r="F38" i="21" s="1"/>
  <c r="G38" i="21" s="1"/>
  <c r="H38" i="21" s="1"/>
  <c r="J38" i="21" s="1"/>
  <c r="D39" i="21" s="1"/>
  <c r="E39" i="21" s="1"/>
  <c r="F39" i="21" s="1"/>
  <c r="G39" i="21" s="1"/>
  <c r="H39" i="21" s="1"/>
  <c r="J39" i="21" s="1"/>
  <c r="D40" i="21" s="1"/>
  <c r="E40" i="21" s="1"/>
  <c r="F40" i="21" s="1"/>
  <c r="G40" i="21" s="1"/>
  <c r="H40" i="21" s="1"/>
  <c r="J40" i="21" s="1"/>
  <c r="D41" i="21" s="1"/>
  <c r="E41" i="21" s="1"/>
  <c r="F41" i="21" s="1"/>
  <c r="G41" i="21" s="1"/>
  <c r="H41" i="21" s="1"/>
  <c r="J41" i="21" s="1"/>
  <c r="D42" i="21" s="1"/>
  <c r="E42" i="21" s="1"/>
  <c r="F42" i="21" s="1"/>
  <c r="G42" i="21" s="1"/>
  <c r="H42" i="21" s="1"/>
  <c r="J42" i="21" s="1"/>
  <c r="D43" i="21" s="1"/>
  <c r="E43" i="21" s="1"/>
  <c r="F43" i="21" s="1"/>
  <c r="G43" i="21" s="1"/>
  <c r="H43" i="21" s="1"/>
  <c r="J43" i="21" s="1"/>
  <c r="D44" i="21" s="1"/>
  <c r="E44" i="21" s="1"/>
  <c r="F44" i="21" s="1"/>
  <c r="G44" i="21" s="1"/>
  <c r="H44" i="21" s="1"/>
  <c r="J44" i="21" s="1"/>
  <c r="D45" i="21" s="1"/>
  <c r="E45" i="21" s="1"/>
  <c r="F45" i="21" s="1"/>
  <c r="G45" i="21" s="1"/>
  <c r="H45" i="21" s="1"/>
  <c r="J45" i="21" s="1"/>
  <c r="D46" i="21" s="1"/>
  <c r="E46" i="21" s="1"/>
  <c r="F46" i="21" s="1"/>
  <c r="G46" i="21" s="1"/>
  <c r="H46" i="21" s="1"/>
  <c r="J46" i="21" s="1"/>
  <c r="D47" i="21" s="1"/>
  <c r="E47" i="21" s="1"/>
  <c r="F47" i="21" s="1"/>
  <c r="G47" i="21" s="1"/>
  <c r="H47" i="21" s="1"/>
  <c r="J47" i="21" s="1"/>
  <c r="I49" i="19"/>
  <c r="E5" i="19"/>
  <c r="F5" i="19" s="1"/>
  <c r="G5" i="19" s="1"/>
  <c r="H5" i="19" s="1"/>
  <c r="J5" i="19" s="1"/>
  <c r="D6" i="19" s="1"/>
  <c r="E6" i="19" s="1"/>
  <c r="F6" i="19" s="1"/>
  <c r="G6" i="19" s="1"/>
  <c r="H6" i="19" s="1"/>
  <c r="J6" i="19" s="1"/>
  <c r="D7" i="19" s="1"/>
  <c r="E7" i="19" s="1"/>
  <c r="F7" i="19" s="1"/>
  <c r="G7" i="19" s="1"/>
  <c r="H7" i="19" s="1"/>
  <c r="J7" i="19" s="1"/>
  <c r="D8" i="19" s="1"/>
  <c r="E8" i="19" s="1"/>
  <c r="F8" i="19" s="1"/>
  <c r="G8" i="19" s="1"/>
  <c r="H8" i="19" s="1"/>
  <c r="J8" i="19" s="1"/>
  <c r="D9" i="19" s="1"/>
  <c r="E9" i="19" s="1"/>
  <c r="F9" i="19" s="1"/>
  <c r="G9" i="19" s="1"/>
  <c r="H9" i="19" s="1"/>
  <c r="J9" i="19" s="1"/>
  <c r="D10" i="19" s="1"/>
  <c r="E10" i="19" s="1"/>
  <c r="F10" i="19" s="1"/>
  <c r="G10" i="19" s="1"/>
  <c r="H10" i="19" s="1"/>
  <c r="J10" i="19" s="1"/>
  <c r="D11" i="19" s="1"/>
  <c r="E11" i="19" s="1"/>
  <c r="F11" i="19" s="1"/>
  <c r="G11" i="19" s="1"/>
  <c r="H11" i="19" s="1"/>
  <c r="J11" i="19" s="1"/>
  <c r="D12" i="19" s="1"/>
  <c r="E12" i="19" s="1"/>
  <c r="F12" i="19" s="1"/>
  <c r="G12" i="19" s="1"/>
  <c r="H12" i="19" s="1"/>
  <c r="J12" i="19" s="1"/>
  <c r="D13" i="19" s="1"/>
  <c r="E13" i="19" s="1"/>
  <c r="F13" i="19" s="1"/>
  <c r="G13" i="19" s="1"/>
  <c r="H13" i="19" s="1"/>
  <c r="J13" i="19" s="1"/>
  <c r="D14" i="19" s="1"/>
  <c r="E14" i="19" s="1"/>
  <c r="F14" i="19" s="1"/>
  <c r="G14" i="19" s="1"/>
  <c r="H14" i="19" s="1"/>
  <c r="J14" i="19" s="1"/>
  <c r="D15" i="19" s="1"/>
  <c r="E15" i="19" s="1"/>
  <c r="F15" i="19" s="1"/>
  <c r="G15" i="19" s="1"/>
  <c r="H15" i="19" s="1"/>
  <c r="J15" i="19" s="1"/>
  <c r="D16" i="19" s="1"/>
  <c r="E16" i="19" s="1"/>
  <c r="F16" i="19" s="1"/>
  <c r="G16" i="19" s="1"/>
  <c r="H16" i="19" s="1"/>
  <c r="J16" i="19" s="1"/>
  <c r="D17" i="19" s="1"/>
  <c r="E17" i="19" s="1"/>
  <c r="F17" i="19" s="1"/>
  <c r="G17" i="19" s="1"/>
  <c r="H17" i="19" s="1"/>
  <c r="J17" i="19" s="1"/>
  <c r="D18" i="19" s="1"/>
  <c r="E18" i="19" s="1"/>
  <c r="F18" i="19" s="1"/>
  <c r="G18" i="19" s="1"/>
  <c r="H18" i="19" s="1"/>
  <c r="J18" i="19" s="1"/>
  <c r="D19" i="19" s="1"/>
  <c r="E19" i="19" s="1"/>
  <c r="F19" i="19" s="1"/>
  <c r="G19" i="19" s="1"/>
  <c r="H19" i="19" s="1"/>
  <c r="J19" i="19" s="1"/>
  <c r="D20" i="19" s="1"/>
  <c r="E20" i="19" s="1"/>
  <c r="F20" i="19" s="1"/>
  <c r="G20" i="19" s="1"/>
  <c r="H20" i="19" s="1"/>
  <c r="J20" i="19" s="1"/>
  <c r="D21" i="19" s="1"/>
  <c r="E21" i="19" s="1"/>
  <c r="F21" i="19" s="1"/>
  <c r="G21" i="19" s="1"/>
  <c r="H21" i="19" s="1"/>
  <c r="J21" i="19" s="1"/>
  <c r="D22" i="19" s="1"/>
  <c r="E22" i="19" s="1"/>
  <c r="F22" i="19" s="1"/>
  <c r="G22" i="19" s="1"/>
  <c r="H22" i="19" s="1"/>
  <c r="J22" i="19" s="1"/>
  <c r="D23" i="19" s="1"/>
  <c r="E23" i="19" s="1"/>
  <c r="F23" i="19" s="1"/>
  <c r="G23" i="19" s="1"/>
  <c r="H23" i="19" s="1"/>
  <c r="J23" i="19" s="1"/>
  <c r="D24" i="19" s="1"/>
  <c r="E24" i="19" s="1"/>
  <c r="F24" i="19" s="1"/>
  <c r="G24" i="19" s="1"/>
  <c r="H24" i="19" s="1"/>
  <c r="J24" i="19" s="1"/>
  <c r="D25" i="19" s="1"/>
  <c r="E25" i="19" s="1"/>
  <c r="F25" i="19" s="1"/>
  <c r="G25" i="19" s="1"/>
  <c r="H25" i="19" s="1"/>
  <c r="J25" i="19" s="1"/>
  <c r="D26" i="19" s="1"/>
  <c r="E26" i="19" s="1"/>
  <c r="F26" i="19" s="1"/>
  <c r="G26" i="19" s="1"/>
  <c r="H26" i="19" s="1"/>
  <c r="J26" i="19" s="1"/>
  <c r="D27" i="19" s="1"/>
  <c r="E27" i="19" s="1"/>
  <c r="F27" i="19" s="1"/>
  <c r="G27" i="19" s="1"/>
  <c r="H27" i="19" s="1"/>
  <c r="J27" i="19" s="1"/>
  <c r="D28" i="19" s="1"/>
  <c r="E28" i="19" s="1"/>
  <c r="F28" i="19" s="1"/>
  <c r="G28" i="19" s="1"/>
  <c r="H28" i="19" s="1"/>
  <c r="J28" i="19" s="1"/>
  <c r="D29" i="19" s="1"/>
  <c r="E29" i="19" s="1"/>
  <c r="F29" i="19" s="1"/>
  <c r="G29" i="19" s="1"/>
  <c r="H29" i="19" s="1"/>
  <c r="J29" i="19" s="1"/>
  <c r="D30" i="19" s="1"/>
  <c r="E30" i="19" s="1"/>
  <c r="F30" i="19" s="1"/>
  <c r="G30" i="19" s="1"/>
  <c r="H30" i="19" s="1"/>
  <c r="J30" i="19" s="1"/>
  <c r="D31" i="19" s="1"/>
  <c r="E31" i="19" s="1"/>
  <c r="F31" i="19" s="1"/>
  <c r="G31" i="19" s="1"/>
  <c r="H31" i="19" s="1"/>
  <c r="J31" i="19" s="1"/>
  <c r="D32" i="19" s="1"/>
  <c r="E32" i="19" s="1"/>
  <c r="F32" i="19" s="1"/>
  <c r="G32" i="19" s="1"/>
  <c r="H32" i="19" s="1"/>
  <c r="J32" i="19" s="1"/>
  <c r="D33" i="19" s="1"/>
  <c r="E33" i="19" s="1"/>
  <c r="F33" i="19" s="1"/>
  <c r="G33" i="19" s="1"/>
  <c r="H33" i="19" s="1"/>
  <c r="J33" i="19" s="1"/>
  <c r="D34" i="19" s="1"/>
  <c r="E34" i="19" s="1"/>
  <c r="F34" i="19" s="1"/>
  <c r="G34" i="19" s="1"/>
  <c r="H34" i="19" s="1"/>
  <c r="J34" i="19" s="1"/>
  <c r="D35" i="19" s="1"/>
  <c r="E35" i="19" s="1"/>
  <c r="F35" i="19" s="1"/>
  <c r="G35" i="19" s="1"/>
  <c r="H35" i="19" s="1"/>
  <c r="J35" i="19" s="1"/>
  <c r="D36" i="19" s="1"/>
  <c r="E36" i="19" s="1"/>
  <c r="F36" i="19" s="1"/>
  <c r="G36" i="19" s="1"/>
  <c r="H36" i="19" s="1"/>
  <c r="J36" i="19" s="1"/>
  <c r="D37" i="19" s="1"/>
  <c r="E37" i="19" s="1"/>
  <c r="F37" i="19" s="1"/>
  <c r="G37" i="19" s="1"/>
  <c r="H37" i="19" s="1"/>
  <c r="J37" i="19" s="1"/>
  <c r="D38" i="19" s="1"/>
  <c r="E38" i="19" s="1"/>
  <c r="F38" i="19" s="1"/>
  <c r="G38" i="19" s="1"/>
  <c r="H38" i="19" s="1"/>
  <c r="J38" i="19" s="1"/>
  <c r="D39" i="19" s="1"/>
  <c r="E39" i="19" s="1"/>
  <c r="F39" i="19" s="1"/>
  <c r="G39" i="19" s="1"/>
  <c r="H39" i="19" s="1"/>
  <c r="J39" i="19" s="1"/>
  <c r="D40" i="19" s="1"/>
  <c r="E40" i="19" s="1"/>
  <c r="F40" i="19" s="1"/>
  <c r="G40" i="19" s="1"/>
  <c r="H40" i="19" s="1"/>
  <c r="J40" i="19" s="1"/>
  <c r="D41" i="19" s="1"/>
  <c r="E41" i="19" s="1"/>
  <c r="F41" i="19" s="1"/>
  <c r="G41" i="19" s="1"/>
  <c r="H41" i="19" s="1"/>
  <c r="J41" i="19" s="1"/>
  <c r="D42" i="19" s="1"/>
  <c r="E42" i="19" s="1"/>
  <c r="F42" i="19" s="1"/>
  <c r="G42" i="19" s="1"/>
  <c r="H42" i="19" s="1"/>
  <c r="J42" i="19" s="1"/>
  <c r="D43" i="19" s="1"/>
  <c r="E43" i="19" s="1"/>
  <c r="F43" i="19" s="1"/>
  <c r="G43" i="19" s="1"/>
  <c r="H43" i="19" s="1"/>
  <c r="J43" i="19" s="1"/>
  <c r="D44" i="19" s="1"/>
  <c r="E44" i="19" s="1"/>
  <c r="F44" i="19" s="1"/>
  <c r="G44" i="19" s="1"/>
  <c r="H44" i="19" s="1"/>
  <c r="J44" i="19" s="1"/>
  <c r="D45" i="19" s="1"/>
  <c r="E45" i="19" s="1"/>
  <c r="F45" i="19" s="1"/>
  <c r="G45" i="19" s="1"/>
  <c r="H45" i="19" s="1"/>
  <c r="J45" i="19" s="1"/>
  <c r="D46" i="19" s="1"/>
  <c r="E46" i="19" s="1"/>
  <c r="F46" i="19" s="1"/>
  <c r="G46" i="19" s="1"/>
  <c r="H46" i="19" s="1"/>
  <c r="J46" i="19" s="1"/>
  <c r="D47" i="19" s="1"/>
  <c r="E47" i="19" s="1"/>
  <c r="F47" i="19" s="1"/>
  <c r="G47" i="19" s="1"/>
  <c r="H47" i="19" s="1"/>
  <c r="J47" i="19" s="1"/>
  <c r="D48" i="19" s="1"/>
  <c r="E48" i="19" s="1"/>
  <c r="F48" i="19" s="1"/>
  <c r="G48" i="19" s="1"/>
  <c r="H48" i="19" s="1"/>
  <c r="I51" i="18"/>
  <c r="F51" i="18"/>
  <c r="E51" i="18"/>
  <c r="D51" i="18"/>
  <c r="C51" i="18"/>
  <c r="J50" i="18"/>
  <c r="F50" i="18"/>
  <c r="E50" i="18"/>
  <c r="D50" i="18"/>
  <c r="C50" i="18"/>
  <c r="J49" i="18"/>
  <c r="I48" i="18"/>
  <c r="O5" i="18"/>
  <c r="P5" i="18" s="1"/>
  <c r="Q5" i="18" s="1"/>
  <c r="N4" i="18"/>
  <c r="L4" i="18" s="1"/>
  <c r="L5" i="18" s="1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F5" i="18"/>
  <c r="E5" i="18"/>
  <c r="D5" i="18"/>
  <c r="C5" i="18"/>
  <c r="R5" i="18" l="1"/>
  <c r="G5" i="18"/>
  <c r="L6" i="18"/>
  <c r="B5" i="18"/>
  <c r="S5" i="18" l="1"/>
  <c r="H5" i="18"/>
  <c r="L7" i="18"/>
  <c r="B6" i="18"/>
  <c r="N6" i="18" l="1"/>
  <c r="J5" i="18"/>
  <c r="L8" i="18"/>
  <c r="B7" i="18"/>
  <c r="O6" i="18" l="1"/>
  <c r="D6" i="18"/>
  <c r="L9" i="18"/>
  <c r="B8" i="18"/>
  <c r="P6" i="18" l="1"/>
  <c r="E6" i="18"/>
  <c r="L10" i="18"/>
  <c r="B9" i="18"/>
  <c r="Q6" i="18" l="1"/>
  <c r="F6" i="18"/>
  <c r="L11" i="18"/>
  <c r="B10" i="18"/>
  <c r="R6" i="18" l="1"/>
  <c r="G6" i="18"/>
  <c r="L12" i="18"/>
  <c r="B11" i="18"/>
  <c r="S6" i="18" l="1"/>
  <c r="H6" i="18"/>
  <c r="L13" i="18"/>
  <c r="B12" i="18"/>
  <c r="N7" i="18" l="1"/>
  <c r="J6" i="18"/>
  <c r="L14" i="18"/>
  <c r="B13" i="18"/>
  <c r="O7" i="18" l="1"/>
  <c r="D7" i="18"/>
  <c r="L15" i="18"/>
  <c r="B14" i="18"/>
  <c r="P7" i="18" l="1"/>
  <c r="E7" i="18"/>
  <c r="L16" i="18"/>
  <c r="B15" i="18"/>
  <c r="Q7" i="18" l="1"/>
  <c r="F7" i="18"/>
  <c r="L17" i="18"/>
  <c r="B16" i="18"/>
  <c r="R7" i="18" l="1"/>
  <c r="G7" i="18"/>
  <c r="L18" i="18"/>
  <c r="B18" i="18" s="1"/>
  <c r="B17" i="18"/>
  <c r="S7" i="18" l="1"/>
  <c r="H7" i="18"/>
  <c r="N8" i="18" l="1"/>
  <c r="J7" i="18"/>
  <c r="O8" i="18" l="1"/>
  <c r="D8" i="18"/>
  <c r="P8" i="18" l="1"/>
  <c r="E8" i="18"/>
  <c r="Q8" i="18" l="1"/>
  <c r="F8" i="18"/>
  <c r="R8" i="18" l="1"/>
  <c r="G8" i="18"/>
  <c r="S8" i="18" l="1"/>
  <c r="H8" i="18"/>
  <c r="N9" i="18" l="1"/>
  <c r="J8" i="18"/>
  <c r="O9" i="18" l="1"/>
  <c r="D9" i="18"/>
  <c r="P9" i="18" l="1"/>
  <c r="E9" i="18"/>
  <c r="Q9" i="18" l="1"/>
  <c r="F9" i="18"/>
  <c r="R9" i="18" l="1"/>
  <c r="G9" i="18"/>
  <c r="S9" i="18" l="1"/>
  <c r="H9" i="18"/>
  <c r="N10" i="18" l="1"/>
  <c r="J9" i="18"/>
  <c r="O10" i="18" l="1"/>
  <c r="D10" i="18"/>
  <c r="P10" i="18" l="1"/>
  <c r="E10" i="18"/>
  <c r="Q10" i="18" l="1"/>
  <c r="F10" i="18"/>
  <c r="R10" i="18" l="1"/>
  <c r="G10" i="18"/>
  <c r="S10" i="18" l="1"/>
  <c r="H10" i="18"/>
  <c r="N11" i="18" l="1"/>
  <c r="J10" i="18"/>
  <c r="O11" i="18" l="1"/>
  <c r="D11" i="18"/>
  <c r="P11" i="18" l="1"/>
  <c r="E11" i="18"/>
  <c r="Q11" i="18" l="1"/>
  <c r="F11" i="18"/>
  <c r="R11" i="18" l="1"/>
  <c r="G11" i="18"/>
  <c r="S11" i="18" l="1"/>
  <c r="H11" i="18"/>
  <c r="N12" i="18" l="1"/>
  <c r="J11" i="18"/>
  <c r="O12" i="18" l="1"/>
  <c r="D12" i="18"/>
  <c r="P12" i="18" l="1"/>
  <c r="E12" i="18"/>
  <c r="Q12" i="18" l="1"/>
  <c r="F12" i="18"/>
  <c r="R12" i="18" l="1"/>
  <c r="G12" i="18"/>
  <c r="S12" i="18" l="1"/>
  <c r="H12" i="18"/>
  <c r="N13" i="18" l="1"/>
  <c r="J12" i="18"/>
  <c r="O13" i="18" l="1"/>
  <c r="D13" i="18"/>
  <c r="P13" i="18" l="1"/>
  <c r="E13" i="18"/>
  <c r="Q13" i="18" l="1"/>
  <c r="F13" i="18"/>
  <c r="R13" i="18" l="1"/>
  <c r="G13" i="18"/>
  <c r="S13" i="18" l="1"/>
  <c r="H13" i="18"/>
  <c r="N14" i="18" l="1"/>
  <c r="J13" i="18"/>
  <c r="O14" i="18" l="1"/>
  <c r="D14" i="18"/>
  <c r="P14" i="18" l="1"/>
  <c r="E14" i="18"/>
  <c r="Q14" i="18" l="1"/>
  <c r="F14" i="18"/>
  <c r="R14" i="18" l="1"/>
  <c r="G14" i="18"/>
  <c r="S14" i="18" l="1"/>
  <c r="H14" i="18"/>
  <c r="N15" i="18" l="1"/>
  <c r="J14" i="18"/>
  <c r="O15" i="18" l="1"/>
  <c r="D15" i="18"/>
  <c r="P15" i="18" l="1"/>
  <c r="E15" i="18"/>
  <c r="Q15" i="18" l="1"/>
  <c r="F15" i="18"/>
  <c r="R15" i="18" l="1"/>
  <c r="G15" i="18"/>
  <c r="S15" i="18" l="1"/>
  <c r="H15" i="18"/>
  <c r="N16" i="18" l="1"/>
  <c r="J15" i="18"/>
  <c r="O16" i="18" l="1"/>
  <c r="D16" i="18"/>
  <c r="P16" i="18" l="1"/>
  <c r="E16" i="18"/>
  <c r="Q16" i="18" l="1"/>
  <c r="F16" i="18"/>
  <c r="R16" i="18" l="1"/>
  <c r="G16" i="18"/>
  <c r="S16" i="18" l="1"/>
  <c r="H16" i="18"/>
  <c r="N17" i="18" l="1"/>
  <c r="J16" i="18"/>
  <c r="O17" i="18" l="1"/>
  <c r="D17" i="18"/>
  <c r="P17" i="18" l="1"/>
  <c r="E17" i="18"/>
  <c r="Q17" i="18" l="1"/>
  <c r="F17" i="18"/>
  <c r="R17" i="18" l="1"/>
  <c r="G17" i="18"/>
  <c r="S17" i="18" l="1"/>
  <c r="H17" i="18"/>
  <c r="N18" i="18" l="1"/>
  <c r="J17" i="18"/>
  <c r="O18" i="18" l="1"/>
  <c r="D18" i="18"/>
  <c r="P18" i="18" l="1"/>
  <c r="E18" i="18"/>
  <c r="F18" i="18" l="1"/>
  <c r="Q18" i="18"/>
  <c r="R18" i="18" l="1"/>
  <c r="G18" i="18"/>
  <c r="S18" i="18" l="1"/>
  <c r="H18" i="18"/>
  <c r="N19" i="18" l="1"/>
  <c r="J18" i="18"/>
  <c r="D19" i="18" l="1"/>
  <c r="O19" i="18"/>
  <c r="P19" i="18" l="1"/>
  <c r="E19" i="18"/>
  <c r="Q19" i="18" l="1"/>
  <c r="F19" i="18"/>
  <c r="R19" i="18" l="1"/>
  <c r="G19" i="18"/>
  <c r="S19" i="18" l="1"/>
  <c r="H19" i="18"/>
  <c r="N20" i="18" l="1"/>
  <c r="J19" i="18"/>
  <c r="O20" i="18" l="1"/>
  <c r="D20" i="18"/>
  <c r="L19" i="18" s="1"/>
  <c r="B19" i="18" s="1"/>
  <c r="E20" i="18" l="1"/>
  <c r="P20" i="18"/>
  <c r="Q20" i="18" l="1"/>
  <c r="F20" i="18"/>
  <c r="R20" i="18" l="1"/>
  <c r="G20" i="18"/>
  <c r="S20" i="18" l="1"/>
  <c r="H20" i="18"/>
  <c r="N21" i="18" l="1"/>
  <c r="J20" i="18"/>
  <c r="O21" i="18" l="1"/>
  <c r="D21" i="18"/>
  <c r="L20" i="18" s="1"/>
  <c r="B20" i="18" s="1"/>
  <c r="E21" i="18" l="1"/>
  <c r="P21" i="18"/>
  <c r="Q21" i="18" l="1"/>
  <c r="F21" i="18"/>
  <c r="G21" i="18" l="1"/>
  <c r="R21" i="18"/>
  <c r="S21" i="18" l="1"/>
  <c r="H21" i="18"/>
  <c r="J21" i="18" l="1"/>
  <c r="N22" i="18"/>
  <c r="O22" i="18" l="1"/>
  <c r="D22" i="18"/>
  <c r="L21" i="18" s="1"/>
  <c r="B21" i="18" l="1"/>
  <c r="L22" i="18"/>
  <c r="E22" i="18"/>
  <c r="P22" i="18"/>
  <c r="Q22" i="18" l="1"/>
  <c r="F22" i="18"/>
  <c r="B22" i="18"/>
  <c r="L23" i="18"/>
  <c r="L24" i="18" l="1"/>
  <c r="B23" i="18"/>
  <c r="G22" i="18"/>
  <c r="R22" i="18"/>
  <c r="S22" i="18" l="1"/>
  <c r="H22" i="18"/>
  <c r="B24" i="18"/>
  <c r="L25" i="18"/>
  <c r="B25" i="18" l="1"/>
  <c r="L26" i="18"/>
  <c r="J22" i="18"/>
  <c r="N23" i="18"/>
  <c r="O23" i="18" l="1"/>
  <c r="D23" i="18"/>
  <c r="L27" i="18"/>
  <c r="B26" i="18"/>
  <c r="B27" i="18" l="1"/>
  <c r="L28" i="18"/>
  <c r="P23" i="18"/>
  <c r="E23" i="18"/>
  <c r="L29" i="18" l="1"/>
  <c r="B28" i="18"/>
  <c r="Q23" i="18"/>
  <c r="F23" i="18"/>
  <c r="R23" i="18" l="1"/>
  <c r="G23" i="18"/>
  <c r="B29" i="18"/>
  <c r="L30" i="18"/>
  <c r="L31" i="18" l="1"/>
  <c r="B30" i="18"/>
  <c r="S23" i="18"/>
  <c r="H23" i="18"/>
  <c r="N24" i="18" l="1"/>
  <c r="J23" i="18"/>
  <c r="L32" i="18"/>
  <c r="B31" i="18"/>
  <c r="B32" i="18" l="1"/>
  <c r="L33" i="18"/>
  <c r="O24" i="18"/>
  <c r="D24" i="18"/>
  <c r="L34" i="18" l="1"/>
  <c r="B33" i="18"/>
  <c r="E24" i="18"/>
  <c r="P24" i="18"/>
  <c r="Q24" i="18" l="1"/>
  <c r="F24" i="18"/>
  <c r="B34" i="18"/>
  <c r="L35" i="18"/>
  <c r="B35" i="18" l="1"/>
  <c r="L36" i="18"/>
  <c r="G24" i="18"/>
  <c r="R24" i="18"/>
  <c r="S24" i="18" l="1"/>
  <c r="H24" i="18"/>
  <c r="L37" i="18"/>
  <c r="B36" i="18"/>
  <c r="B37" i="18" l="1"/>
  <c r="L38" i="18"/>
  <c r="J24" i="18"/>
  <c r="N25" i="18"/>
  <c r="L39" i="18" l="1"/>
  <c r="B38" i="18"/>
  <c r="O25" i="18"/>
  <c r="D25" i="18"/>
  <c r="P25" i="18" l="1"/>
  <c r="E25" i="18"/>
  <c r="L40" i="18"/>
  <c r="B39" i="18"/>
  <c r="B40" i="18" l="1"/>
  <c r="L41" i="18"/>
  <c r="Q25" i="18"/>
  <c r="F25" i="18"/>
  <c r="B41" i="18" l="1"/>
  <c r="L42" i="18"/>
  <c r="R25" i="18"/>
  <c r="G25" i="18"/>
  <c r="L43" i="18" l="1"/>
  <c r="B42" i="18"/>
  <c r="S25" i="18"/>
  <c r="H25" i="18"/>
  <c r="N26" i="18" l="1"/>
  <c r="J25" i="18"/>
  <c r="L44" i="18"/>
  <c r="B43" i="18"/>
  <c r="B44" i="18" l="1"/>
  <c r="L45" i="18"/>
  <c r="O26" i="18"/>
  <c r="D26" i="18"/>
  <c r="B45" i="18" l="1"/>
  <c r="L46" i="18"/>
  <c r="E26" i="18"/>
  <c r="P26" i="18"/>
  <c r="L47" i="18" l="1"/>
  <c r="B47" i="18" s="1"/>
  <c r="B46" i="18"/>
  <c r="Q26" i="18"/>
  <c r="F26" i="18"/>
  <c r="G26" i="18" l="1"/>
  <c r="R26" i="18"/>
  <c r="S26" i="18" l="1"/>
  <c r="H26" i="18"/>
  <c r="J26" i="18" l="1"/>
  <c r="N27" i="18"/>
  <c r="O27" i="18" l="1"/>
  <c r="D27" i="18"/>
  <c r="P27" i="18" l="1"/>
  <c r="E27" i="18"/>
  <c r="Q27" i="18" l="1"/>
  <c r="F27" i="18"/>
  <c r="R27" i="18" l="1"/>
  <c r="G27" i="18"/>
  <c r="S27" i="18" l="1"/>
  <c r="H27" i="18"/>
  <c r="N28" i="18" l="1"/>
  <c r="J27" i="18"/>
  <c r="O28" i="18" l="1"/>
  <c r="D28" i="18"/>
  <c r="E28" i="18" l="1"/>
  <c r="P28" i="18"/>
  <c r="Q28" i="18" l="1"/>
  <c r="F28" i="18"/>
  <c r="G28" i="18" l="1"/>
  <c r="R28" i="18"/>
  <c r="S28" i="18" l="1"/>
  <c r="H28" i="18"/>
  <c r="J28" i="18" l="1"/>
  <c r="N29" i="18"/>
  <c r="O29" i="18" l="1"/>
  <c r="D29" i="18"/>
  <c r="P29" i="18" l="1"/>
  <c r="E29" i="18"/>
  <c r="Q29" i="18" l="1"/>
  <c r="F29" i="18"/>
  <c r="R29" i="18" l="1"/>
  <c r="G29" i="18"/>
  <c r="S29" i="18" l="1"/>
  <c r="H29" i="18"/>
  <c r="N30" i="18" l="1"/>
  <c r="J29" i="18"/>
  <c r="O30" i="18" l="1"/>
  <c r="D30" i="18"/>
  <c r="E30" i="18" l="1"/>
  <c r="P30" i="18"/>
  <c r="Q30" i="18" l="1"/>
  <c r="F30" i="18"/>
  <c r="G30" i="18" l="1"/>
  <c r="R30" i="18"/>
  <c r="S30" i="18" l="1"/>
  <c r="H30" i="18"/>
  <c r="J30" i="18" l="1"/>
  <c r="N31" i="18"/>
  <c r="O31" i="18" l="1"/>
  <c r="D31" i="18"/>
  <c r="P31" i="18" l="1"/>
  <c r="E31" i="18"/>
  <c r="Q31" i="18" l="1"/>
  <c r="F31" i="18"/>
  <c r="R31" i="18" l="1"/>
  <c r="G31" i="18"/>
  <c r="S31" i="18" l="1"/>
  <c r="H31" i="18"/>
  <c r="N32" i="18" l="1"/>
  <c r="J31" i="18"/>
  <c r="O32" i="18" l="1"/>
  <c r="D32" i="18"/>
  <c r="E32" i="18" l="1"/>
  <c r="P32" i="18"/>
  <c r="Q32" i="18" l="1"/>
  <c r="F32" i="18"/>
  <c r="G32" i="18" l="1"/>
  <c r="R32" i="18"/>
  <c r="S32" i="18" l="1"/>
  <c r="H32" i="18"/>
  <c r="J32" i="18" l="1"/>
  <c r="N33" i="18"/>
  <c r="O33" i="18" l="1"/>
  <c r="D33" i="18"/>
  <c r="P33" i="18" l="1"/>
  <c r="E33" i="18"/>
  <c r="Q33" i="18" l="1"/>
  <c r="F33" i="18"/>
  <c r="R33" i="18" l="1"/>
  <c r="G33" i="18"/>
  <c r="S33" i="18" l="1"/>
  <c r="H33" i="18"/>
  <c r="N34" i="18" l="1"/>
  <c r="J33" i="18"/>
  <c r="O34" i="18" l="1"/>
  <c r="D34" i="18"/>
  <c r="E34" i="18" l="1"/>
  <c r="P34" i="18"/>
  <c r="Q34" i="18" l="1"/>
  <c r="F34" i="18"/>
  <c r="G34" i="18" l="1"/>
  <c r="R34" i="18"/>
  <c r="S34" i="18" l="1"/>
  <c r="H34" i="18"/>
  <c r="J34" i="18" l="1"/>
  <c r="N35" i="18"/>
  <c r="D35" i="18" l="1"/>
  <c r="O35" i="18"/>
  <c r="P35" i="18" l="1"/>
  <c r="E35" i="18"/>
  <c r="F35" i="18" l="1"/>
  <c r="Q35" i="18"/>
  <c r="R35" i="18" l="1"/>
  <c r="G35" i="18"/>
  <c r="H35" i="18" l="1"/>
  <c r="S35" i="18"/>
  <c r="J35" i="18" l="1"/>
  <c r="N36" i="18"/>
  <c r="O36" i="18" l="1"/>
  <c r="D36" i="18"/>
  <c r="E36" i="18" l="1"/>
  <c r="P36" i="18"/>
  <c r="Q36" i="18" l="1"/>
  <c r="F36" i="18"/>
  <c r="G36" i="18" l="1"/>
  <c r="R36" i="18"/>
  <c r="H36" i="18" l="1"/>
  <c r="S36" i="18"/>
  <c r="N37" i="18" l="1"/>
  <c r="J36" i="18"/>
  <c r="D37" i="18" l="1"/>
  <c r="O37" i="18"/>
  <c r="P37" i="18" l="1"/>
  <c r="E37" i="18"/>
  <c r="Q37" i="18" l="1"/>
  <c r="F37" i="18"/>
  <c r="R37" i="18" l="1"/>
  <c r="G37" i="18"/>
  <c r="H37" i="18" l="1"/>
  <c r="S37" i="18"/>
  <c r="J37" i="18" l="1"/>
  <c r="N38" i="18"/>
  <c r="O38" i="18" l="1"/>
  <c r="D38" i="18"/>
  <c r="E38" i="18" l="1"/>
  <c r="P38" i="18"/>
  <c r="Q38" i="18" l="1"/>
  <c r="F38" i="18"/>
  <c r="G38" i="18" l="1"/>
  <c r="R38" i="18"/>
  <c r="S38" i="18" l="1"/>
  <c r="H38" i="18"/>
  <c r="J38" i="18" l="1"/>
  <c r="N39" i="18"/>
  <c r="O39" i="18" l="1"/>
  <c r="D39" i="18"/>
  <c r="E39" i="18" l="1"/>
  <c r="P39" i="18"/>
  <c r="Q39" i="18" l="1"/>
  <c r="F39" i="18"/>
  <c r="G39" i="18" l="1"/>
  <c r="R39" i="18"/>
  <c r="S39" i="18" l="1"/>
  <c r="H39" i="18"/>
  <c r="N40" i="18" l="1"/>
  <c r="J39" i="18"/>
  <c r="D40" i="18" l="1"/>
  <c r="O40" i="18"/>
  <c r="P40" i="18" l="1"/>
  <c r="E40" i="18"/>
  <c r="F40" i="18" l="1"/>
  <c r="Q40" i="18"/>
  <c r="R40" i="18" l="1"/>
  <c r="G40" i="18"/>
  <c r="S40" i="18" l="1"/>
  <c r="H40" i="18"/>
  <c r="N41" i="18" l="1"/>
  <c r="J40" i="18"/>
  <c r="O41" i="18" l="1"/>
  <c r="D41" i="18"/>
  <c r="P41" i="18" l="1"/>
  <c r="E41" i="18"/>
  <c r="Q41" i="18" l="1"/>
  <c r="F41" i="18"/>
  <c r="R41" i="18" l="1"/>
  <c r="G41" i="18"/>
  <c r="S41" i="18" l="1"/>
  <c r="H41" i="18"/>
  <c r="N42" i="18" l="1"/>
  <c r="J41" i="18"/>
  <c r="O42" i="18" l="1"/>
  <c r="D42" i="18"/>
  <c r="P42" i="18" l="1"/>
  <c r="E42" i="18"/>
  <c r="Q42" i="18" l="1"/>
  <c r="F42" i="18"/>
  <c r="R42" i="18" l="1"/>
  <c r="G42" i="18"/>
  <c r="S42" i="18" l="1"/>
  <c r="H42" i="18"/>
  <c r="N43" i="18" l="1"/>
  <c r="J42" i="18"/>
  <c r="O43" i="18" l="1"/>
  <c r="D43" i="18"/>
  <c r="P43" i="18" l="1"/>
  <c r="E43" i="18"/>
  <c r="Q43" i="18" l="1"/>
  <c r="F43" i="18"/>
  <c r="R43" i="18" l="1"/>
  <c r="G43" i="18"/>
  <c r="S43" i="18" l="1"/>
  <c r="H43" i="18"/>
  <c r="N44" i="18" l="1"/>
  <c r="J43" i="18"/>
  <c r="O44" i="18" l="1"/>
  <c r="D44" i="18"/>
  <c r="P44" i="18" l="1"/>
  <c r="E44" i="18"/>
  <c r="Q44" i="18" l="1"/>
  <c r="F44" i="18"/>
  <c r="R44" i="18" l="1"/>
  <c r="G44" i="18"/>
  <c r="S44" i="18" l="1"/>
  <c r="H44" i="18"/>
  <c r="N45" i="18" l="1"/>
  <c r="J44" i="18"/>
  <c r="O45" i="18" l="1"/>
  <c r="D45" i="18"/>
  <c r="P45" i="18" l="1"/>
  <c r="E45" i="18"/>
  <c r="Q45" i="18" l="1"/>
  <c r="F45" i="18"/>
  <c r="R45" i="18" l="1"/>
  <c r="G45" i="18"/>
  <c r="S45" i="18" l="1"/>
  <c r="H45" i="18"/>
  <c r="N46" i="18" l="1"/>
  <c r="J45" i="18"/>
  <c r="O46" i="18" l="1"/>
  <c r="D46" i="18"/>
  <c r="P46" i="18" l="1"/>
  <c r="E46" i="18"/>
  <c r="Q46" i="18" l="1"/>
  <c r="F46" i="18"/>
  <c r="R46" i="18" l="1"/>
  <c r="G46" i="18"/>
  <c r="S46" i="18" l="1"/>
  <c r="H46" i="18"/>
  <c r="N47" i="18" l="1"/>
  <c r="J46" i="18"/>
  <c r="O47" i="18" l="1"/>
  <c r="D47" i="18"/>
  <c r="P47" i="18" l="1"/>
  <c r="E47" i="18"/>
  <c r="Q47" i="18" l="1"/>
  <c r="F47" i="18"/>
  <c r="R47" i="18" l="1"/>
  <c r="G47" i="18"/>
  <c r="S47" i="18" l="1"/>
  <c r="H47" i="18"/>
</calcChain>
</file>

<file path=xl/sharedStrings.xml><?xml version="1.0" encoding="utf-8"?>
<sst xmlns="http://schemas.openxmlformats.org/spreadsheetml/2006/main" count="1224" uniqueCount="325">
  <si>
    <t>Schuljahr</t>
  </si>
  <si>
    <t>Kalender-</t>
  </si>
  <si>
    <t>Schul-</t>
  </si>
  <si>
    <t>Woche</t>
  </si>
  <si>
    <t>Montag</t>
  </si>
  <si>
    <t>Dienstag</t>
  </si>
  <si>
    <t>Mittwoch</t>
  </si>
  <si>
    <t>Donnerstag</t>
  </si>
  <si>
    <t>Freitag</t>
  </si>
  <si>
    <t>Samstag</t>
  </si>
  <si>
    <t>Anmerkung</t>
  </si>
  <si>
    <t>1.</t>
  </si>
  <si>
    <t>2.</t>
  </si>
  <si>
    <t>3.</t>
  </si>
  <si>
    <t>4.</t>
  </si>
  <si>
    <t>5.</t>
  </si>
  <si>
    <t>6.</t>
  </si>
  <si>
    <t>Nationalfeiertag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</si>
  <si>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</si>
  <si>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</si>
  <si>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</si>
  <si>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</si>
  <si>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</si>
  <si>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</si>
  <si>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</si>
  <si>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</si>
  <si>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</si>
  <si>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Weihnachtsferien</t>
  </si>
  <si>
    <t>16.</t>
  </si>
  <si>
    <t>17.</t>
  </si>
  <si>
    <t>18.</t>
  </si>
  <si>
    <t>19.</t>
  </si>
  <si>
    <t>20.</t>
  </si>
  <si>
    <t>21.</t>
  </si>
  <si>
    <t>Semesterferien in Vbg. ....</t>
  </si>
  <si>
    <t>22.</t>
  </si>
  <si>
    <t>23.</t>
  </si>
  <si>
    <t>24.</t>
  </si>
  <si>
    <t>25.</t>
  </si>
  <si>
    <t>26.</t>
  </si>
  <si>
    <t>27.</t>
  </si>
  <si>
    <t>28.</t>
  </si>
  <si>
    <t>Karwoche</t>
  </si>
  <si>
    <t>29.</t>
  </si>
  <si>
    <t>30.</t>
  </si>
  <si>
    <t>31.</t>
  </si>
  <si>
    <t>32.</t>
  </si>
  <si>
    <t>Staatsfeiertag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</si>
  <si>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</si>
  <si>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</si>
  <si>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</si>
  <si>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</si>
  <si>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</si>
  <si>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</si>
  <si>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</si>
  <si>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</si>
  <si>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</si>
  <si>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</si>
  <si>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</si>
  <si>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Summen</t>
  </si>
  <si>
    <t>Landespatron</t>
  </si>
  <si>
    <t>Ende der Sommerzeit &lt;&lt;</t>
  </si>
  <si>
    <t xml:space="preserve"> &gt;&gt; Beginn der Sommerzeit</t>
  </si>
  <si>
    <t xml:space="preserve">der Samstag ist der 1. Ferientag    </t>
  </si>
  <si>
    <t xml:space="preserve">  ... bei Fünftagewoche</t>
  </si>
  <si>
    <t>2012/2013</t>
  </si>
  <si>
    <t/>
  </si>
  <si>
    <t>=  183 Tage</t>
  </si>
  <si>
    <t>=  217 mit den
 Samstagen</t>
  </si>
  <si>
    <t>Vorschau 2014/2015:</t>
  </si>
  <si>
    <t xml:space="preserve"> = 1 Wo länger !!</t>
  </si>
  <si>
    <t xml:space="preserve">180 Öffnungs-Tage  </t>
  </si>
  <si>
    <t>Vorschau 2015/2016:</t>
  </si>
  <si>
    <t xml:space="preserve"> ==&gt; jeder WoTag  36x im Schnitt</t>
  </si>
  <si>
    <t>bei drei autonomen Tagen bedeutet dies:</t>
  </si>
  <si>
    <t>+ 34</t>
  </si>
  <si>
    <t xml:space="preserve">  ... Fasching endet am 4.</t>
  </si>
  <si>
    <t xml:space="preserve">( Nationalfeiertag fällt auf Sa ) </t>
  </si>
  <si>
    <r>
      <t xml:space="preserve">Die "Schulpartner" können überdies </t>
    </r>
    <r>
      <rPr>
        <b/>
        <i/>
        <u/>
        <sz val="9"/>
        <color indexed="16"/>
        <rFont val="Arial"/>
        <family val="2"/>
      </rPr>
      <t>bis zu drei weitere Tage schulfrei</t>
    </r>
    <r>
      <rPr>
        <b/>
        <i/>
        <sz val="9"/>
        <color indexed="16"/>
        <rFont val="Arial"/>
        <family val="2"/>
      </rPr>
      <t xml:space="preserve"> </t>
    </r>
    <r>
      <rPr>
        <i/>
        <sz val="9"/>
        <color indexed="16"/>
        <rFont val="Arial"/>
        <family val="2"/>
      </rPr>
      <t>erklären.   ("schulautonome Tage")</t>
    </r>
  </si>
  <si>
    <t>2013/2014</t>
  </si>
  <si>
    <t>an der PTS Bezau</t>
  </si>
  <si>
    <t>1. Konferenz + 2.Konferenz</t>
  </si>
  <si>
    <t>Tachelestage</t>
  </si>
  <si>
    <t>Elternabend 20:00 Uhr</t>
  </si>
  <si>
    <t>Allerheiligen/Allerseelen</t>
  </si>
  <si>
    <r>
      <t>3. Konf.</t>
    </r>
    <r>
      <rPr>
        <sz val="9"/>
        <rFont val="Arial Narrow"/>
        <family val="2"/>
      </rPr>
      <t xml:space="preserve"> / </t>
    </r>
    <r>
      <rPr>
        <sz val="9"/>
        <color indexed="15"/>
        <rFont val="Arial Narrow"/>
        <family val="2"/>
      </rPr>
      <t>1. Berufsprakt. Tage</t>
    </r>
  </si>
  <si>
    <t>1. D-SA</t>
  </si>
  <si>
    <t>1. M-SA</t>
  </si>
  <si>
    <t>1. E-SA</t>
  </si>
  <si>
    <t>1.Elternspr. 17-19 Uhr</t>
  </si>
  <si>
    <t>2. D-SA</t>
  </si>
  <si>
    <t xml:space="preserve"> 2. M-SA</t>
  </si>
  <si>
    <r>
      <t>Tag d offenen Tür</t>
    </r>
    <r>
      <rPr>
        <sz val="9"/>
        <rFont val="Arial Narrow"/>
        <family val="2"/>
      </rPr>
      <t xml:space="preserve">  +  2. E-SA</t>
    </r>
    <r>
      <rPr>
        <sz val="9"/>
        <color indexed="15"/>
        <rFont val="Arial Narrow"/>
        <family val="2"/>
      </rPr>
      <t xml:space="preserve"> </t>
    </r>
  </si>
  <si>
    <r>
      <t xml:space="preserve">4. Konf. </t>
    </r>
    <r>
      <rPr>
        <sz val="9"/>
        <rFont val="Arial Narrow"/>
        <family val="2"/>
      </rPr>
      <t xml:space="preserve">/  </t>
    </r>
    <r>
      <rPr>
        <sz val="9"/>
        <color indexed="15"/>
        <rFont val="Arial Narrow"/>
        <family val="2"/>
      </rPr>
      <t xml:space="preserve">2. Berufsprakt.T </t>
    </r>
  </si>
  <si>
    <t>Ende Fasching Mi.  13. 2. 13</t>
  </si>
  <si>
    <t>3. BP-Tage</t>
  </si>
  <si>
    <t xml:space="preserve">  3. D-SA</t>
  </si>
  <si>
    <r>
      <t xml:space="preserve"> 4. BP-Tage  </t>
    </r>
    <r>
      <rPr>
        <sz val="9"/>
        <rFont val="Arial Narrow"/>
        <family val="2"/>
      </rPr>
      <t xml:space="preserve"> 3. M-SA</t>
    </r>
  </si>
  <si>
    <t>Landespatron +  3. E-SA</t>
  </si>
  <si>
    <t>Ostermontag</t>
  </si>
  <si>
    <t xml:space="preserve">SB-Konf. + SGA </t>
  </si>
  <si>
    <t>2. Elternsprechtag</t>
  </si>
  <si>
    <t>Staatsfeiertag 1. 5. u Autonome Tage</t>
  </si>
  <si>
    <t>Maiferien + Christi Himmelfahrt</t>
  </si>
  <si>
    <t>4. E-SA</t>
  </si>
  <si>
    <t>Pfingsten Montag frei  4. M-SA</t>
  </si>
  <si>
    <r>
      <t xml:space="preserve"> Fronleichnam und </t>
    </r>
    <r>
      <rPr>
        <sz val="9"/>
        <color indexed="48"/>
        <rFont val="Arial Narrow"/>
        <family val="2"/>
      </rPr>
      <t>Autonomer Tag</t>
    </r>
  </si>
  <si>
    <t>4. D-SA</t>
  </si>
  <si>
    <t>Sportwoche</t>
  </si>
  <si>
    <t>Notenkonferenz + 1. Hilfe Kurs</t>
  </si>
  <si>
    <t>+ 35</t>
  </si>
  <si>
    <t>2.Sem. Ab 20.2.12</t>
  </si>
  <si>
    <t>2.Sem. Ab 11.2.13</t>
  </si>
  <si>
    <t>3. E-SA</t>
  </si>
  <si>
    <t>4. BP-Tage</t>
  </si>
  <si>
    <r>
      <t xml:space="preserve"> </t>
    </r>
    <r>
      <rPr>
        <sz val="9"/>
        <rFont val="Arial Narrow"/>
        <family val="2"/>
      </rPr>
      <t>3. M-SA</t>
    </r>
  </si>
  <si>
    <t xml:space="preserve"> 4. M-SA</t>
  </si>
  <si>
    <t xml:space="preserve"> 4. E-SA</t>
  </si>
  <si>
    <r>
      <t xml:space="preserve">4. Konf. </t>
    </r>
    <r>
      <rPr>
        <sz val="9"/>
        <rFont val="Arial Narrow"/>
        <family val="2"/>
      </rPr>
      <t xml:space="preserve">/ </t>
    </r>
    <r>
      <rPr>
        <sz val="9"/>
        <color indexed="15"/>
        <rFont val="Arial Narrow"/>
        <family val="2"/>
      </rPr>
      <t xml:space="preserve"> 3. Berufsprakt.T </t>
    </r>
  </si>
  <si>
    <r>
      <t xml:space="preserve">Fronleichnam und </t>
    </r>
    <r>
      <rPr>
        <sz val="9"/>
        <color indexed="48"/>
        <rFont val="Arial Narrow"/>
        <family val="2"/>
      </rPr>
      <t>Autonomer Tag</t>
    </r>
  </si>
  <si>
    <r>
      <t>Maiferien</t>
    </r>
    <r>
      <rPr>
        <sz val="9"/>
        <rFont val="Arial Narrow"/>
        <family val="2"/>
      </rPr>
      <t xml:space="preserve"> + Christi Himmelfahrt</t>
    </r>
  </si>
  <si>
    <r>
      <t xml:space="preserve">SB-Konf. + SGA  </t>
    </r>
    <r>
      <rPr>
        <sz val="9"/>
        <rFont val="Arial Narrow"/>
        <family val="2"/>
      </rPr>
      <t xml:space="preserve">Staatsfeiertag </t>
    </r>
    <r>
      <rPr>
        <sz val="9"/>
        <color indexed="48"/>
        <rFont val="Arial Narrow"/>
        <family val="2"/>
      </rPr>
      <t>AT</t>
    </r>
  </si>
  <si>
    <r>
      <t xml:space="preserve">2. Elternsprechtag    </t>
    </r>
    <r>
      <rPr>
        <sz val="9"/>
        <rFont val="Arial Narrow"/>
        <family val="2"/>
      </rPr>
      <t>4. D-SA</t>
    </r>
  </si>
  <si>
    <r>
      <t>2. Berufsp. Tage</t>
    </r>
    <r>
      <rPr>
        <sz val="9"/>
        <rFont val="Arial Narrow"/>
        <family val="2"/>
      </rPr>
      <t xml:space="preserve"> </t>
    </r>
    <r>
      <rPr>
        <sz val="7"/>
        <rFont val="Arial Narrow"/>
        <family val="2"/>
      </rPr>
      <t>(M.Empfängnis So)</t>
    </r>
    <r>
      <rPr>
        <sz val="9"/>
        <rFont val="Arial Narrow"/>
        <family val="2"/>
      </rPr>
      <t xml:space="preserve"> </t>
    </r>
  </si>
  <si>
    <t xml:space="preserve"> Auton.Tag/ Allerheiligen/Allerseelen   </t>
  </si>
  <si>
    <t>5. BP-Tage</t>
  </si>
  <si>
    <r>
      <t xml:space="preserve">6. BP-Tage </t>
    </r>
    <r>
      <rPr>
        <sz val="9"/>
        <rFont val="Arial Narrow"/>
        <family val="2"/>
      </rPr>
      <t xml:space="preserve">  3. D-SA</t>
    </r>
  </si>
  <si>
    <r>
      <t>Bew. Sem. Raiba</t>
    </r>
    <r>
      <rPr>
        <sz val="9"/>
        <rFont val="Arial Narrow"/>
        <family val="2"/>
      </rPr>
      <t xml:space="preserve">  1. M-SA</t>
    </r>
  </si>
  <si>
    <r>
      <t xml:space="preserve">Bew. Sem. Raiba </t>
    </r>
    <r>
      <rPr>
        <sz val="9"/>
        <rFont val="Arial Narrow"/>
        <family val="2"/>
      </rPr>
      <t xml:space="preserve"> 1. E-SA</t>
    </r>
  </si>
  <si>
    <r>
      <t xml:space="preserve">1. Hilfe Kurs  </t>
    </r>
    <r>
      <rPr>
        <sz val="9"/>
        <color indexed="10"/>
        <rFont val="Arial Narrow"/>
        <family val="2"/>
      </rPr>
      <t xml:space="preserve">25. Notenkonferenz </t>
    </r>
  </si>
  <si>
    <r>
      <t xml:space="preserve">  </t>
    </r>
    <r>
      <rPr>
        <i/>
        <sz val="6"/>
        <rFont val="Arial Narrow"/>
        <family val="2"/>
      </rPr>
      <t xml:space="preserve">Pfingstmontag      </t>
    </r>
    <r>
      <rPr>
        <sz val="8"/>
        <color indexed="54"/>
        <rFont val="Arial Narrow"/>
        <family val="2"/>
      </rPr>
      <t>Sportwoche</t>
    </r>
  </si>
  <si>
    <t>2014/2015</t>
  </si>
  <si>
    <t xml:space="preserve">( Nationalfeiertag fällt auf So ) </t>
  </si>
  <si>
    <t xml:space="preserve">  ... Fasching endet am 17.2.</t>
  </si>
  <si>
    <t>3. M-SA</t>
  </si>
  <si>
    <r>
      <t xml:space="preserve">SB-Konf. + SGA    </t>
    </r>
    <r>
      <rPr>
        <sz val="9"/>
        <rFont val="Arial Narrow"/>
        <family val="2"/>
      </rPr>
      <t xml:space="preserve">Staatsfeiertag </t>
    </r>
  </si>
  <si>
    <r>
      <t xml:space="preserve">  </t>
    </r>
    <r>
      <rPr>
        <sz val="8"/>
        <color indexed="54"/>
        <rFont val="Arial Narrow"/>
        <family val="2"/>
      </rPr>
      <t>Sportwoche</t>
    </r>
  </si>
  <si>
    <t>44.</t>
  </si>
  <si>
    <r>
      <t xml:space="preserve">  </t>
    </r>
    <r>
      <rPr>
        <i/>
        <sz val="6"/>
        <rFont val="Arial Narrow"/>
        <family val="2"/>
      </rPr>
      <t xml:space="preserve">Pfingstmontag    </t>
    </r>
    <r>
      <rPr>
        <sz val="10"/>
        <rFont val="Arial Narrow"/>
        <family val="2"/>
      </rPr>
      <t>4. M-SA</t>
    </r>
  </si>
  <si>
    <r>
      <t xml:space="preserve">Landespatron und </t>
    </r>
    <r>
      <rPr>
        <sz val="9"/>
        <color indexed="48"/>
        <rFont val="Arial Narrow"/>
        <family val="2"/>
      </rPr>
      <t>Autonomer Tag</t>
    </r>
  </si>
  <si>
    <t xml:space="preserve">186 Öffnungs-Tage  </t>
  </si>
  <si>
    <t xml:space="preserve"> ==&gt; jeder WoTag  37,2x im Schnitt</t>
  </si>
  <si>
    <t>Vorschau 2016/2017:</t>
  </si>
  <si>
    <t>bei zwei autonomen Tagen bedeutet dies:</t>
  </si>
  <si>
    <r>
      <rPr>
        <sz val="7"/>
        <color indexed="8"/>
        <rFont val="Arial Narrow"/>
        <family val="2"/>
      </rPr>
      <t>Maria Empfängnis</t>
    </r>
    <r>
      <rPr>
        <sz val="7"/>
        <color indexed="11"/>
        <rFont val="Arial Narrow"/>
        <family val="2"/>
      </rPr>
      <t xml:space="preserve"> 1.Elternspr. 17-19 Uhr</t>
    </r>
  </si>
  <si>
    <r>
      <t xml:space="preserve"> (Allerheiligen/Allerseelen WE)</t>
    </r>
    <r>
      <rPr>
        <sz val="9"/>
        <color indexed="62"/>
        <rFont val="Arial Narrow"/>
        <family val="2"/>
      </rPr>
      <t xml:space="preserve"> A.T. </t>
    </r>
    <r>
      <rPr>
        <sz val="9"/>
        <rFont val="Arial Narrow"/>
        <family val="2"/>
      </rPr>
      <t xml:space="preserve"> </t>
    </r>
  </si>
  <si>
    <t>3. D-SA</t>
  </si>
  <si>
    <r>
      <t xml:space="preserve">6. BP-Tage </t>
    </r>
    <r>
      <rPr>
        <sz val="9"/>
        <rFont val="Arial Narrow"/>
        <family val="2"/>
      </rPr>
      <t xml:space="preserve">  </t>
    </r>
  </si>
  <si>
    <r>
      <t xml:space="preserve">1. Hilfe Kurs  </t>
    </r>
    <r>
      <rPr>
        <sz val="9"/>
        <color indexed="10"/>
        <rFont val="Arial Narrow"/>
        <family val="2"/>
      </rPr>
      <t xml:space="preserve">1.7. Notenkonferenz </t>
    </r>
  </si>
  <si>
    <t>2015/2016</t>
  </si>
  <si>
    <r>
      <rPr>
        <sz val="8"/>
        <rFont val="Arial Narrow"/>
        <family val="2"/>
      </rPr>
      <t>Mo. 26.10.</t>
    </r>
    <r>
      <rPr>
        <sz val="9"/>
        <rFont val="Arial Narrow"/>
        <family val="2"/>
      </rPr>
      <t xml:space="preserve"> Nationalfeiertag  </t>
    </r>
  </si>
  <si>
    <t>25.10. Ende der Sommerzeit &lt;&lt;</t>
  </si>
  <si>
    <t xml:space="preserve"> 1.Elternspr. 17-19 Uhr</t>
  </si>
  <si>
    <t>2. M-SA</t>
  </si>
  <si>
    <t xml:space="preserve">  ... Fasching endet am 9.2.</t>
  </si>
  <si>
    <r>
      <t xml:space="preserve">5. BP-Tage  </t>
    </r>
    <r>
      <rPr>
        <sz val="9"/>
        <rFont val="Arial Narrow"/>
        <family val="2"/>
      </rPr>
      <t>Landespatron Sa</t>
    </r>
  </si>
  <si>
    <t>Weihnachtsferien          Schulautonome Tage: 7. und 8. 1.</t>
  </si>
  <si>
    <r>
      <rPr>
        <sz val="7"/>
        <color indexed="8"/>
        <rFont val="Arial Narrow"/>
        <family val="2"/>
      </rPr>
      <t>Allerseelen</t>
    </r>
    <r>
      <rPr>
        <sz val="9"/>
        <color indexed="8"/>
        <rFont val="Arial Narrow"/>
        <family val="2"/>
      </rPr>
      <t xml:space="preserve">  </t>
    </r>
    <r>
      <rPr>
        <sz val="7"/>
        <color indexed="10"/>
        <rFont val="Arial Narrow"/>
        <family val="2"/>
      </rPr>
      <t>3. Konf.</t>
    </r>
    <r>
      <rPr>
        <sz val="7"/>
        <rFont val="Arial Narrow"/>
        <family val="2"/>
      </rPr>
      <t>/</t>
    </r>
    <r>
      <rPr>
        <sz val="7"/>
        <color indexed="15"/>
        <rFont val="Arial Narrow"/>
        <family val="2"/>
      </rPr>
      <t>1. Berufsprakt. T</t>
    </r>
  </si>
  <si>
    <r>
      <rPr>
        <sz val="9"/>
        <color indexed="8"/>
        <rFont val="Arial Narrow"/>
        <family val="2"/>
      </rPr>
      <t xml:space="preserve">  </t>
    </r>
    <r>
      <rPr>
        <sz val="9"/>
        <color indexed="10"/>
        <rFont val="Arial Narrow"/>
        <family val="2"/>
      </rPr>
      <t xml:space="preserve">SB-Konf. + SGA   </t>
    </r>
    <r>
      <rPr>
        <sz val="9"/>
        <color indexed="8"/>
        <rFont val="Arial Narrow"/>
        <family val="2"/>
      </rPr>
      <t xml:space="preserve"> 3. E-SA</t>
    </r>
    <r>
      <rPr>
        <sz val="9"/>
        <color indexed="10"/>
        <rFont val="Arial Narrow"/>
        <family val="2"/>
      </rPr>
      <t xml:space="preserve">  </t>
    </r>
  </si>
  <si>
    <r>
      <t xml:space="preserve"> </t>
    </r>
    <r>
      <rPr>
        <sz val="10"/>
        <rFont val="Arial Narrow"/>
        <family val="2"/>
      </rPr>
      <t>4. M-SA</t>
    </r>
  </si>
  <si>
    <r>
      <t xml:space="preserve">1. Hilfe Kurs  </t>
    </r>
    <r>
      <rPr>
        <sz val="9"/>
        <color indexed="10"/>
        <rFont val="Arial Narrow"/>
        <family val="2"/>
      </rPr>
      <t xml:space="preserve">29.6. Notenkonferenz </t>
    </r>
  </si>
  <si>
    <t>=  184 Tage</t>
  </si>
  <si>
    <t xml:space="preserve">181 Öffnungs-Tage  </t>
  </si>
  <si>
    <t>Vorschau 2017/2018:</t>
  </si>
  <si>
    <t xml:space="preserve"> ==&gt; jeder WoTag  36,2x im Schnitt</t>
  </si>
  <si>
    <r>
      <t>Maiferien</t>
    </r>
    <r>
      <rPr>
        <sz val="9"/>
        <rFont val="Arial Narrow"/>
        <family val="2"/>
      </rPr>
      <t xml:space="preserve"> + Fronleichnam</t>
    </r>
  </si>
  <si>
    <r>
      <t xml:space="preserve">Chr. Himmelf. u </t>
    </r>
    <r>
      <rPr>
        <sz val="7"/>
        <color indexed="48"/>
        <rFont val="Arial Narrow"/>
        <family val="2"/>
      </rPr>
      <t>Auton. Tag</t>
    </r>
  </si>
  <si>
    <r>
      <t>Bew. Sem. Raiba</t>
    </r>
    <r>
      <rPr>
        <sz val="9"/>
        <rFont val="Arial Narrow"/>
        <family val="2"/>
      </rPr>
      <t xml:space="preserve">  1. E-SA</t>
    </r>
  </si>
  <si>
    <r>
      <t xml:space="preserve">Bew. Sem. Raiba </t>
    </r>
    <r>
      <rPr>
        <sz val="9"/>
        <rFont val="Arial Narrow"/>
        <family val="2"/>
      </rPr>
      <t xml:space="preserve"> 1. M-SA</t>
    </r>
  </si>
  <si>
    <r>
      <t>2. Berufsp. Tage</t>
    </r>
    <r>
      <rPr>
        <sz val="9"/>
        <rFont val="Arial Narrow"/>
        <family val="2"/>
      </rPr>
      <t xml:space="preserve"> </t>
    </r>
    <r>
      <rPr>
        <sz val="7"/>
        <rFont val="Arial Narrow"/>
        <family val="2"/>
      </rPr>
      <t/>
    </r>
  </si>
  <si>
    <r>
      <t>M.Empfängnis</t>
    </r>
    <r>
      <rPr>
        <sz val="7"/>
        <rFont val="Arial Narrow"/>
        <family val="2"/>
      </rPr>
      <t/>
    </r>
  </si>
  <si>
    <r>
      <t xml:space="preserve"> </t>
    </r>
    <r>
      <rPr>
        <sz val="10"/>
        <rFont val="Arial Narrow"/>
        <family val="2"/>
      </rPr>
      <t>4. E-SA</t>
    </r>
  </si>
  <si>
    <r>
      <t xml:space="preserve">  Pfingstmontag  </t>
    </r>
    <r>
      <rPr>
        <sz val="9"/>
        <color indexed="17"/>
        <rFont val="Arial Narrow"/>
        <family val="2"/>
      </rPr>
      <t>2. ESpr.</t>
    </r>
    <r>
      <rPr>
        <sz val="9"/>
        <rFont val="Arial Narrow"/>
        <family val="2"/>
      </rPr>
      <t xml:space="preserve">  4. D-SA</t>
    </r>
    <r>
      <rPr>
        <i/>
        <sz val="6"/>
        <rFont val="Arial Narrow"/>
        <family val="2"/>
      </rPr>
      <t xml:space="preserve"> </t>
    </r>
  </si>
  <si>
    <r>
      <t xml:space="preserve">4. Konf. Noten </t>
    </r>
    <r>
      <rPr>
        <sz val="9"/>
        <rFont val="Arial Narrow"/>
        <family val="2"/>
      </rPr>
      <t xml:space="preserve">/ </t>
    </r>
    <r>
      <rPr>
        <sz val="9"/>
        <color indexed="15"/>
        <rFont val="Arial Narrow"/>
        <family val="2"/>
      </rPr>
      <t xml:space="preserve"> 3. Berufsprakt.T </t>
    </r>
  </si>
  <si>
    <t>2016/2017</t>
  </si>
  <si>
    <r>
      <t xml:space="preserve">Die "Schulpartner" können überdies </t>
    </r>
    <r>
      <rPr>
        <b/>
        <i/>
        <u/>
        <sz val="9"/>
        <color indexed="16"/>
        <rFont val="Arial"/>
        <family val="2"/>
      </rPr>
      <t>bis zu vier weitere Tage schulfrei</t>
    </r>
    <r>
      <rPr>
        <b/>
        <i/>
        <sz val="9"/>
        <color indexed="16"/>
        <rFont val="Arial"/>
        <family val="2"/>
      </rPr>
      <t xml:space="preserve"> </t>
    </r>
    <r>
      <rPr>
        <i/>
        <sz val="9"/>
        <color indexed="16"/>
        <rFont val="Arial"/>
        <family val="2"/>
      </rPr>
      <t>erklären.   ("schulautonome Tage")</t>
    </r>
  </si>
  <si>
    <r>
      <rPr>
        <sz val="8"/>
        <rFont val="Arial Narrow"/>
        <family val="2"/>
      </rPr>
      <t>Mi. 26.10.</t>
    </r>
    <r>
      <rPr>
        <sz val="9"/>
        <rFont val="Arial Narrow"/>
        <family val="2"/>
      </rPr>
      <t xml:space="preserve"> Nationalfeiertag  </t>
    </r>
  </si>
  <si>
    <t xml:space="preserve">  ... Fasching endet am 28.2.</t>
  </si>
  <si>
    <r>
      <rPr>
        <sz val="9"/>
        <rFont val="Arial Narrow"/>
        <family val="2"/>
      </rPr>
      <t>Fronleichnam u.</t>
    </r>
    <r>
      <rPr>
        <sz val="9"/>
        <color theme="3" tint="0.39997558519241921"/>
        <rFont val="Arial Narrow"/>
        <family val="2"/>
      </rPr>
      <t xml:space="preserve"> </t>
    </r>
    <r>
      <rPr>
        <sz val="9"/>
        <color theme="4"/>
        <rFont val="Arial Narrow"/>
        <family val="2"/>
      </rPr>
      <t>autonomer Tag</t>
    </r>
  </si>
  <si>
    <r>
      <t>Maiferien</t>
    </r>
    <r>
      <rPr>
        <sz val="9"/>
        <rFont val="Arial Narrow"/>
        <family val="2"/>
      </rPr>
      <t xml:space="preserve"> + Chr. Himmelf.</t>
    </r>
  </si>
  <si>
    <r>
      <t xml:space="preserve">  Pfingstmontag       </t>
    </r>
    <r>
      <rPr>
        <sz val="10"/>
        <rFont val="Arial Narrow"/>
        <family val="2"/>
      </rPr>
      <t>4. E-SA</t>
    </r>
  </si>
  <si>
    <r>
      <rPr>
        <sz val="7"/>
        <color indexed="10"/>
        <rFont val="Arial Narrow"/>
        <family val="2"/>
      </rPr>
      <t>3. Konf.</t>
    </r>
    <r>
      <rPr>
        <sz val="7"/>
        <rFont val="Arial Narrow"/>
        <family val="2"/>
      </rPr>
      <t>/</t>
    </r>
    <r>
      <rPr>
        <sz val="7"/>
        <color indexed="15"/>
        <rFont val="Arial Narrow"/>
        <family val="2"/>
      </rPr>
      <t>1. Berufsprakt. T</t>
    </r>
  </si>
  <si>
    <r>
      <t xml:space="preserve">     4. BP-Tage </t>
    </r>
    <r>
      <rPr>
        <sz val="9"/>
        <rFont val="Arial Narrow"/>
        <family val="2"/>
      </rPr>
      <t xml:space="preserve">  </t>
    </r>
  </si>
  <si>
    <r>
      <t xml:space="preserve">M.Empfängnis u. </t>
    </r>
    <r>
      <rPr>
        <sz val="9"/>
        <color theme="8"/>
        <rFont val="Arial Narrow"/>
        <family val="2"/>
      </rPr>
      <t>autonomer Tag</t>
    </r>
  </si>
  <si>
    <r>
      <rPr>
        <sz val="7"/>
        <color theme="8"/>
        <rFont val="Arial Narrow"/>
        <family val="2"/>
      </rPr>
      <t>autonomer Tag</t>
    </r>
    <r>
      <rPr>
        <sz val="7"/>
        <color indexed="8"/>
        <rFont val="Arial Narrow"/>
        <family val="2"/>
      </rPr>
      <t xml:space="preserve">  / Allerh. u. Allerseelen</t>
    </r>
    <r>
      <rPr>
        <sz val="9"/>
        <color indexed="8"/>
        <rFont val="Arial Narrow"/>
        <family val="2"/>
      </rPr>
      <t xml:space="preserve">  </t>
    </r>
  </si>
  <si>
    <r>
      <rPr>
        <sz val="9"/>
        <color rgb="FF92D050"/>
        <rFont val="Arial Narrow"/>
        <family val="2"/>
      </rPr>
      <t>Bew. Sem. Raiba</t>
    </r>
    <r>
      <rPr>
        <sz val="9"/>
        <color indexed="44"/>
        <rFont val="Arial Narrow"/>
        <family val="2"/>
      </rPr>
      <t xml:space="preserve"> </t>
    </r>
    <r>
      <rPr>
        <sz val="9"/>
        <rFont val="Arial Narrow"/>
        <family val="2"/>
      </rPr>
      <t xml:space="preserve"> 1. M-SA</t>
    </r>
  </si>
  <si>
    <r>
      <rPr>
        <sz val="9"/>
        <color rgb="FF92D050"/>
        <rFont val="Arial Narrow"/>
        <family val="2"/>
      </rPr>
      <t>Bew. Sem. Raiba</t>
    </r>
    <r>
      <rPr>
        <sz val="9"/>
        <rFont val="Arial Narrow"/>
        <family val="2"/>
      </rPr>
      <t xml:space="preserve">  1. E-SA</t>
    </r>
  </si>
  <si>
    <r>
      <t xml:space="preserve">  </t>
    </r>
    <r>
      <rPr>
        <sz val="9"/>
        <color rgb="FF00B050"/>
        <rFont val="Arial Narrow"/>
        <family val="2"/>
      </rPr>
      <t>2. ESpr.</t>
    </r>
    <r>
      <rPr>
        <sz val="9"/>
        <rFont val="Arial Narrow"/>
        <family val="2"/>
      </rPr>
      <t xml:space="preserve">  4. D-SA</t>
    </r>
    <r>
      <rPr>
        <i/>
        <sz val="6"/>
        <rFont val="Arial Narrow"/>
        <family val="2"/>
      </rPr>
      <t xml:space="preserve"> </t>
    </r>
  </si>
  <si>
    <r>
      <t xml:space="preserve"> </t>
    </r>
    <r>
      <rPr>
        <sz val="9"/>
        <rFont val="Arial Narrow"/>
        <family val="2"/>
      </rPr>
      <t>Landespatron So</t>
    </r>
  </si>
  <si>
    <r>
      <t xml:space="preserve">     6. BP-Tage </t>
    </r>
    <r>
      <rPr>
        <sz val="9"/>
        <rFont val="Arial Narrow"/>
        <family val="2"/>
      </rPr>
      <t xml:space="preserve">  3. D-SA</t>
    </r>
  </si>
  <si>
    <t xml:space="preserve">     5. BP-Tage  </t>
  </si>
  <si>
    <r>
      <rPr>
        <sz val="9"/>
        <color rgb="FF0070C0"/>
        <rFont val="Arial Narrow"/>
        <family val="2"/>
      </rPr>
      <t>Fobi N. Autor.</t>
    </r>
    <r>
      <rPr>
        <sz val="9"/>
        <color theme="1"/>
        <rFont val="Arial Narrow"/>
        <family val="2"/>
      </rPr>
      <t>/</t>
    </r>
    <r>
      <rPr>
        <sz val="9"/>
        <color indexed="11"/>
        <rFont val="Arial Narrow"/>
        <family val="2"/>
      </rPr>
      <t>Elternabend 20:00 Uhr</t>
    </r>
  </si>
  <si>
    <r>
      <rPr>
        <sz val="9"/>
        <color theme="1"/>
        <rFont val="Arial Narrow"/>
        <family val="2"/>
      </rPr>
      <t>2. E-SA</t>
    </r>
    <r>
      <rPr>
        <sz val="9"/>
        <color indexed="20"/>
        <rFont val="Arial Narrow"/>
        <family val="2"/>
      </rPr>
      <t xml:space="preserve">        Tag d offenen Tür</t>
    </r>
    <r>
      <rPr>
        <sz val="9"/>
        <rFont val="Arial Narrow"/>
        <family val="2"/>
      </rPr>
      <t xml:space="preserve">  </t>
    </r>
  </si>
  <si>
    <t>2017/2018</t>
  </si>
  <si>
    <t xml:space="preserve">Weihnachtsferien </t>
  </si>
  <si>
    <r>
      <t>2. Berufsp. Tage</t>
    </r>
    <r>
      <rPr>
        <sz val="9"/>
        <rFont val="Arial Narrow"/>
        <family val="2"/>
      </rPr>
      <t xml:space="preserve"> Maria Empfängnis</t>
    </r>
  </si>
  <si>
    <r>
      <t xml:space="preserve">3. Konf. </t>
    </r>
    <r>
      <rPr>
        <sz val="7"/>
        <rFont val="Arial Narrow"/>
        <family val="2"/>
      </rPr>
      <t xml:space="preserve">/ </t>
    </r>
    <r>
      <rPr>
        <sz val="7"/>
        <color indexed="15"/>
        <rFont val="Arial Narrow"/>
        <family val="2"/>
      </rPr>
      <t>1. Berufsprakt. T</t>
    </r>
  </si>
  <si>
    <t xml:space="preserve">  ... Fasching endet am 13.2.</t>
  </si>
  <si>
    <t xml:space="preserve"> </t>
  </si>
  <si>
    <r>
      <t xml:space="preserve">1. Hilfe Kurs  </t>
    </r>
    <r>
      <rPr>
        <sz val="9"/>
        <color indexed="10"/>
        <rFont val="Arial Narrow"/>
        <family val="2"/>
      </rPr>
      <t xml:space="preserve">28.6. Notenkonferenz </t>
    </r>
  </si>
  <si>
    <t xml:space="preserve">  =  182 Tage</t>
  </si>
  <si>
    <r>
      <t xml:space="preserve">  Pfingstmontag       4</t>
    </r>
    <r>
      <rPr>
        <sz val="10"/>
        <rFont val="Arial Narrow"/>
        <family val="2"/>
      </rPr>
      <t>. M-SA</t>
    </r>
  </si>
  <si>
    <r>
      <t xml:space="preserve">    </t>
    </r>
    <r>
      <rPr>
        <sz val="10"/>
        <rFont val="Arial Narrow"/>
        <family val="2"/>
      </rPr>
      <t>4. E-SA</t>
    </r>
  </si>
  <si>
    <r>
      <t xml:space="preserve">Chr. Himmelf. / </t>
    </r>
    <r>
      <rPr>
        <sz val="9"/>
        <color rgb="FF0070C0"/>
        <rFont val="Arial Narrow"/>
        <family val="2"/>
      </rPr>
      <t>autonomer Tag</t>
    </r>
  </si>
  <si>
    <r>
      <rPr>
        <sz val="9"/>
        <rFont val="Arial Narrow"/>
        <family val="2"/>
      </rPr>
      <t>Ostermontag</t>
    </r>
    <r>
      <rPr>
        <sz val="9"/>
        <color indexed="15"/>
        <rFont val="Arial Narrow"/>
        <family val="2"/>
      </rPr>
      <t xml:space="preserve">     6. BP-Tage </t>
    </r>
    <r>
      <rPr>
        <sz val="9"/>
        <rFont val="Arial Narrow"/>
        <family val="2"/>
      </rPr>
      <t xml:space="preserve">  </t>
    </r>
  </si>
  <si>
    <r>
      <t xml:space="preserve">     </t>
    </r>
    <r>
      <rPr>
        <sz val="9"/>
        <color theme="1"/>
        <rFont val="Arial Narrow"/>
        <family val="2"/>
      </rPr>
      <t xml:space="preserve">Landespatron    </t>
    </r>
    <r>
      <rPr>
        <sz val="9"/>
        <color indexed="15"/>
        <rFont val="Arial Narrow"/>
        <family val="2"/>
      </rPr>
      <t xml:space="preserve"> 5. BP-Tage    </t>
    </r>
  </si>
  <si>
    <r>
      <rPr>
        <sz val="9"/>
        <color rgb="FF0070C0"/>
        <rFont val="Arial Narrow"/>
        <family val="2"/>
      </rPr>
      <t>autonomer Tag</t>
    </r>
    <r>
      <rPr>
        <sz val="9"/>
        <rFont val="Arial Narrow"/>
        <family val="2"/>
      </rPr>
      <t xml:space="preserve">  /  Staatsfeiertag</t>
    </r>
  </si>
  <si>
    <t>Vorschau 2018/2019:</t>
  </si>
  <si>
    <t>Vorschau 2019/2020:</t>
  </si>
  <si>
    <t xml:space="preserve"> = 1 Wo länger!!</t>
  </si>
  <si>
    <t xml:space="preserve">178 Öffnungs-Tage  </t>
  </si>
  <si>
    <t xml:space="preserve"> ==&gt; jeder WoTag  35,6x im Schnitt</t>
  </si>
  <si>
    <r>
      <t xml:space="preserve"> Allerh. u. Allerseelen/</t>
    </r>
    <r>
      <rPr>
        <sz val="7"/>
        <color rgb="FF0070C0"/>
        <rFont val="Arial Narrow"/>
        <family val="2"/>
      </rPr>
      <t>autonomer Tag</t>
    </r>
  </si>
  <si>
    <t xml:space="preserve">Nationalfeiertag  </t>
  </si>
  <si>
    <r>
      <rPr>
        <sz val="9"/>
        <color rgb="FF92D050"/>
        <rFont val="Arial Narrow"/>
        <family val="2"/>
      </rPr>
      <t>Bew. Sem. Raiba</t>
    </r>
    <r>
      <rPr>
        <sz val="9"/>
        <color indexed="44"/>
        <rFont val="Arial Narrow"/>
        <family val="2"/>
      </rPr>
      <t xml:space="preserve"> </t>
    </r>
  </si>
  <si>
    <r>
      <rPr>
        <sz val="9"/>
        <color theme="1"/>
        <rFont val="Arial Narrow"/>
        <family val="2"/>
      </rPr>
      <t>2. M-SA</t>
    </r>
    <r>
      <rPr>
        <sz val="9"/>
        <color indexed="20"/>
        <rFont val="Arial Narrow"/>
        <family val="2"/>
      </rPr>
      <t xml:space="preserve">        Tag d offenen Tür</t>
    </r>
    <r>
      <rPr>
        <sz val="9"/>
        <rFont val="Arial Narrow"/>
        <family val="2"/>
      </rPr>
      <t xml:space="preserve">  </t>
    </r>
  </si>
  <si>
    <t>2. E-SA</t>
  </si>
  <si>
    <t>2018/2019</t>
  </si>
  <si>
    <t xml:space="preserve"> Allerh. u. Allerseelen</t>
  </si>
  <si>
    <r>
      <t xml:space="preserve"> </t>
    </r>
    <r>
      <rPr>
        <sz val="7"/>
        <color rgb="FF0070C0"/>
        <rFont val="Arial Narrow"/>
        <family val="2"/>
      </rPr>
      <t xml:space="preserve">autonomer Tag </t>
    </r>
    <r>
      <rPr>
        <sz val="7"/>
        <color theme="1"/>
        <rFont val="Arial Narrow"/>
        <family val="2"/>
      </rPr>
      <t>/ Nationalfeiertag</t>
    </r>
  </si>
  <si>
    <t xml:space="preserve">  ... Fasching endet am 5.3.</t>
  </si>
  <si>
    <r>
      <rPr>
        <sz val="9"/>
        <color rgb="FF0070C0"/>
        <rFont val="Arial Narrow"/>
        <family val="2"/>
      </rPr>
      <t>autonomer Tag</t>
    </r>
    <r>
      <rPr>
        <sz val="9"/>
        <rFont val="Arial Narrow"/>
        <family val="2"/>
      </rPr>
      <t xml:space="preserve">  /  Landespatron</t>
    </r>
  </si>
  <si>
    <r>
      <t xml:space="preserve">     5. BP-Tage </t>
    </r>
    <r>
      <rPr>
        <sz val="9"/>
        <rFont val="Arial Narrow"/>
        <family val="2"/>
      </rPr>
      <t xml:space="preserve">  </t>
    </r>
  </si>
  <si>
    <r>
      <rPr>
        <sz val="9"/>
        <rFont val="Arial Narrow"/>
        <family val="2"/>
      </rPr>
      <t>3. D-SA</t>
    </r>
    <r>
      <rPr>
        <sz val="9"/>
        <color indexed="15"/>
        <rFont val="Arial Narrow"/>
        <family val="2"/>
      </rPr>
      <t xml:space="preserve">     6. BP-Tage </t>
    </r>
    <r>
      <rPr>
        <sz val="9"/>
        <rFont val="Arial Narrow"/>
        <family val="2"/>
      </rPr>
      <t xml:space="preserve">  </t>
    </r>
  </si>
  <si>
    <r>
      <rPr>
        <sz val="9"/>
        <rFont val="Arial Narrow"/>
        <family val="2"/>
      </rPr>
      <t>Ostermontag</t>
    </r>
    <r>
      <rPr>
        <sz val="9"/>
        <color indexed="15"/>
        <rFont val="Arial Narrow"/>
        <family val="2"/>
      </rPr>
      <t xml:space="preserve"> </t>
    </r>
  </si>
  <si>
    <r>
      <rPr>
        <sz val="9"/>
        <color indexed="8"/>
        <rFont val="Arial Narrow"/>
        <family val="2"/>
      </rPr>
      <t xml:space="preserve">  </t>
    </r>
    <r>
      <rPr>
        <sz val="9"/>
        <color indexed="10"/>
        <rFont val="Arial Narrow"/>
        <family val="2"/>
      </rPr>
      <t xml:space="preserve">SB-Konf. + SGA </t>
    </r>
    <r>
      <rPr>
        <sz val="9"/>
        <color theme="1"/>
        <rFont val="Arial Narrow"/>
        <family val="2"/>
      </rPr>
      <t xml:space="preserve"> /  Staatsfeiertag</t>
    </r>
  </si>
  <si>
    <t xml:space="preserve">179 Öffnungs-Tage  </t>
  </si>
  <si>
    <t xml:space="preserve">  =  183 Tage</t>
  </si>
  <si>
    <t>Vorschau 2020/2021:</t>
  </si>
  <si>
    <t>bei vier autonomen Tagen bedeutet dies:</t>
  </si>
  <si>
    <t xml:space="preserve"> ==&gt; jeder WoTag  36,6x im Schnitt</t>
  </si>
  <si>
    <r>
      <t xml:space="preserve">  Pfingstmontag     </t>
    </r>
    <r>
      <rPr>
        <sz val="9"/>
        <color rgb="FF7030A0"/>
        <rFont val="Arial Narrow"/>
        <family val="2"/>
      </rPr>
      <t>Sportwoche</t>
    </r>
  </si>
  <si>
    <r>
      <rPr>
        <sz val="9"/>
        <color rgb="FF7030A0"/>
        <rFont val="Arial Narrow"/>
        <family val="2"/>
      </rPr>
      <t>1. Hilfe Kurs</t>
    </r>
    <r>
      <rPr>
        <sz val="9"/>
        <color rgb="FFFF0000"/>
        <rFont val="Arial Narrow"/>
        <family val="2"/>
      </rPr>
      <t xml:space="preserve">  27.6. Notenkonferenz</t>
    </r>
    <r>
      <rPr>
        <sz val="9"/>
        <rFont val="Arial Narrow"/>
        <family val="2"/>
      </rPr>
      <t xml:space="preserve">  </t>
    </r>
  </si>
  <si>
    <r>
      <rPr>
        <sz val="9"/>
        <color theme="1"/>
        <rFont val="Arial Narrow"/>
        <family val="2"/>
      </rPr>
      <t>Frohnleichnam</t>
    </r>
    <r>
      <rPr>
        <sz val="9"/>
        <color indexed="20"/>
        <rFont val="Arial Narrow"/>
        <family val="2"/>
      </rPr>
      <t xml:space="preserve">  </t>
    </r>
    <r>
      <rPr>
        <sz val="9"/>
        <color rgb="FF0070C0"/>
        <rFont val="Arial Narrow"/>
        <family val="2"/>
      </rPr>
      <t>autonomer Tag</t>
    </r>
  </si>
  <si>
    <r>
      <rPr>
        <sz val="9"/>
        <color rgb="FF92D050"/>
        <rFont val="Arial Narrow"/>
        <family val="2"/>
      </rPr>
      <t>Bew. Sem. Raiba</t>
    </r>
    <r>
      <rPr>
        <sz val="9"/>
        <rFont val="Arial Narrow"/>
        <family val="2"/>
      </rPr>
      <t xml:space="preserve">  </t>
    </r>
  </si>
  <si>
    <t xml:space="preserve"> 1. M-SA</t>
  </si>
  <si>
    <r>
      <rPr>
        <sz val="9"/>
        <color theme="1"/>
        <rFont val="Arial Narrow"/>
        <family val="2"/>
      </rPr>
      <t>2. E-SA</t>
    </r>
    <r>
      <rPr>
        <sz val="9"/>
        <color indexed="20"/>
        <rFont val="Arial Narrow"/>
        <family val="2"/>
      </rPr>
      <t xml:space="preserve">    Abend d. offenen Tür</t>
    </r>
    <r>
      <rPr>
        <sz val="9"/>
        <rFont val="Arial Narrow"/>
        <family val="2"/>
      </rPr>
      <t xml:space="preserve">  </t>
    </r>
  </si>
  <si>
    <r>
      <rPr>
        <sz val="9"/>
        <color theme="1"/>
        <rFont val="Arial Narrow"/>
        <family val="2"/>
      </rPr>
      <t>4. M-SA</t>
    </r>
    <r>
      <rPr>
        <sz val="9"/>
        <rFont val="Arial Narrow"/>
        <family val="2"/>
      </rPr>
      <t xml:space="preserve">  </t>
    </r>
    <r>
      <rPr>
        <sz val="9"/>
        <color rgb="FF00B050"/>
        <rFont val="Arial Narrow"/>
        <family val="2"/>
      </rPr>
      <t>2. Elternsprechtag</t>
    </r>
  </si>
  <si>
    <r>
      <t xml:space="preserve">  4. D-SA</t>
    </r>
    <r>
      <rPr>
        <i/>
        <sz val="6"/>
        <rFont val="Arial Narrow"/>
        <family val="2"/>
      </rPr>
      <t xml:space="preserve"> </t>
    </r>
  </si>
  <si>
    <r>
      <t xml:space="preserve">  4. E-SA</t>
    </r>
    <r>
      <rPr>
        <i/>
        <sz val="6"/>
        <rFont val="Arial Narrow"/>
        <family val="2"/>
      </rPr>
      <t xml:space="preserve"> </t>
    </r>
  </si>
  <si>
    <t>2019/2020</t>
  </si>
  <si>
    <r>
      <t xml:space="preserve"> </t>
    </r>
    <r>
      <rPr>
        <sz val="7"/>
        <color rgb="FF00B050"/>
        <rFont val="Arial Narrow"/>
        <family val="2"/>
      </rPr>
      <t>autonomer Tag</t>
    </r>
    <r>
      <rPr>
        <sz val="7"/>
        <color indexed="8"/>
        <rFont val="Arial Narrow"/>
        <family val="2"/>
      </rPr>
      <t xml:space="preserve"> Allerh. u. Allerseelen</t>
    </r>
  </si>
  <si>
    <r>
      <rPr>
        <sz val="7"/>
        <color rgb="FF0070C0"/>
        <rFont val="Arial Narrow"/>
        <family val="2"/>
      </rPr>
      <t xml:space="preserve"> </t>
    </r>
    <r>
      <rPr>
        <sz val="7"/>
        <color theme="1"/>
        <rFont val="Arial Narrow"/>
        <family val="2"/>
      </rPr>
      <t>Nationalfeiertag (Sa)</t>
    </r>
  </si>
  <si>
    <t>Maria Empfängnis</t>
  </si>
  <si>
    <r>
      <t>2. Berufsp. Tage</t>
    </r>
    <r>
      <rPr>
        <sz val="9"/>
        <rFont val="Arial Narrow"/>
        <family val="2"/>
      </rPr>
      <t xml:space="preserve">  </t>
    </r>
    <r>
      <rPr>
        <sz val="9"/>
        <color rgb="FF92D050"/>
        <rFont val="Arial Narrow"/>
        <family val="2"/>
      </rPr>
      <t>Bew. Sem. Raiba</t>
    </r>
    <r>
      <rPr>
        <sz val="9"/>
        <rFont val="Arial Narrow"/>
        <family val="2"/>
      </rPr>
      <t xml:space="preserve"> </t>
    </r>
  </si>
  <si>
    <r>
      <rPr>
        <sz val="9"/>
        <color theme="1"/>
        <rFont val="Arial Narrow"/>
        <family val="2"/>
      </rPr>
      <t>2. M-SA</t>
    </r>
    <r>
      <rPr>
        <sz val="9"/>
        <color indexed="20"/>
        <rFont val="Arial Narrow"/>
        <family val="2"/>
      </rPr>
      <t xml:space="preserve">    Abend d. offenen Tür</t>
    </r>
    <r>
      <rPr>
        <sz val="9"/>
        <rFont val="Arial Narrow"/>
        <family val="2"/>
      </rPr>
      <t xml:space="preserve">  </t>
    </r>
  </si>
  <si>
    <r>
      <t xml:space="preserve">     6. BP-Tage </t>
    </r>
    <r>
      <rPr>
        <sz val="9"/>
        <rFont val="Arial Narrow"/>
        <family val="2"/>
      </rPr>
      <t xml:space="preserve">  </t>
    </r>
  </si>
  <si>
    <r>
      <rPr>
        <sz val="9"/>
        <rFont val="Arial Narrow"/>
        <family val="2"/>
      </rPr>
      <t>3. M-SA</t>
    </r>
    <r>
      <rPr>
        <sz val="9"/>
        <color indexed="15"/>
        <rFont val="Arial Narrow"/>
        <family val="2"/>
      </rPr>
      <t xml:space="preserve">     5. BP-Tage </t>
    </r>
    <r>
      <rPr>
        <sz val="9"/>
        <rFont val="Arial Narrow"/>
        <family val="2"/>
      </rPr>
      <t xml:space="preserve">  </t>
    </r>
  </si>
  <si>
    <r>
      <rPr>
        <sz val="9"/>
        <color rgb="FF7030A0"/>
        <rFont val="Arial Narrow"/>
        <family val="2"/>
      </rPr>
      <t>1. Hilfe Kurs</t>
    </r>
    <r>
      <rPr>
        <sz val="9"/>
        <color rgb="FFFF0000"/>
        <rFont val="Arial Narrow"/>
        <family val="2"/>
      </rPr>
      <t xml:space="preserve">  1.7. Notenkonferenz</t>
    </r>
    <r>
      <rPr>
        <sz val="9"/>
        <rFont val="Arial Narrow"/>
        <family val="2"/>
      </rPr>
      <t xml:space="preserve">  </t>
    </r>
  </si>
  <si>
    <r>
      <t xml:space="preserve">       </t>
    </r>
    <r>
      <rPr>
        <sz val="9"/>
        <color rgb="FF7030A0"/>
        <rFont val="Arial Narrow"/>
        <family val="2"/>
      </rPr>
      <t>Sportwoche</t>
    </r>
  </si>
  <si>
    <r>
      <rPr>
        <sz val="9"/>
        <color theme="1"/>
        <rFont val="Arial Narrow"/>
        <family val="2"/>
      </rPr>
      <t xml:space="preserve">3. D-SA  </t>
    </r>
    <r>
      <rPr>
        <sz val="9"/>
        <color rgb="FF0070C0"/>
        <rFont val="Arial Narrow"/>
        <family val="2"/>
      </rPr>
      <t>auton. Tag</t>
    </r>
    <r>
      <rPr>
        <sz val="9"/>
        <rFont val="Arial Narrow"/>
        <family val="2"/>
      </rPr>
      <t xml:space="preserve"> / Landespatron</t>
    </r>
  </si>
  <si>
    <r>
      <t xml:space="preserve">1. Konferenz   </t>
    </r>
    <r>
      <rPr>
        <sz val="9"/>
        <color theme="9" tint="-0.499984740745262"/>
        <rFont val="Arial Narrow"/>
        <family val="2"/>
      </rPr>
      <t>Wandertag</t>
    </r>
  </si>
  <si>
    <t>2020/2021</t>
  </si>
  <si>
    <t>Vorschau 2021/2022:</t>
  </si>
  <si>
    <t>Vorschau 2022/2023:</t>
  </si>
  <si>
    <r>
      <t xml:space="preserve"> </t>
    </r>
    <r>
      <rPr>
        <sz val="7"/>
        <color rgb="FF0070C0"/>
        <rFont val="Arial Narrow"/>
        <family val="2"/>
      </rPr>
      <t xml:space="preserve"> </t>
    </r>
    <r>
      <rPr>
        <sz val="7"/>
        <color theme="1"/>
        <rFont val="Arial Narrow"/>
        <family val="2"/>
      </rPr>
      <t xml:space="preserve">Nationalfeiertag / </t>
    </r>
    <r>
      <rPr>
        <sz val="7"/>
        <color rgb="FF0070C0"/>
        <rFont val="Arial Narrow"/>
        <family val="2"/>
      </rPr>
      <t>autonomer Tag</t>
    </r>
  </si>
  <si>
    <t xml:space="preserve"> 1. E-SA</t>
  </si>
  <si>
    <r>
      <t>2. Berufsp. Tage</t>
    </r>
    <r>
      <rPr>
        <sz val="9"/>
        <rFont val="Arial Narrow"/>
        <family val="2"/>
      </rPr>
      <t xml:space="preserve"> </t>
    </r>
  </si>
  <si>
    <r>
      <rPr>
        <sz val="9"/>
        <color rgb="FF0070C0"/>
        <rFont val="Arial Narrow"/>
        <family val="2"/>
      </rPr>
      <t>autonomer Tag</t>
    </r>
    <r>
      <rPr>
        <sz val="9"/>
        <rFont val="Arial Narrow"/>
        <family val="2"/>
      </rPr>
      <t xml:space="preserve"> / Maria Empfängnis</t>
    </r>
  </si>
  <si>
    <r>
      <rPr>
        <sz val="9"/>
        <color theme="1"/>
        <rFont val="Arial Narrow"/>
        <family val="2"/>
      </rPr>
      <t>2. E-SA</t>
    </r>
    <r>
      <rPr>
        <sz val="9"/>
        <color indexed="20"/>
        <rFont val="Arial Narrow"/>
        <family val="2"/>
      </rPr>
      <t xml:space="preserve">   </t>
    </r>
  </si>
  <si>
    <r>
      <t xml:space="preserve">    </t>
    </r>
    <r>
      <rPr>
        <sz val="9"/>
        <rFont val="Arial Narrow"/>
        <family val="2"/>
      </rPr>
      <t xml:space="preserve">  </t>
    </r>
  </si>
  <si>
    <r>
      <rPr>
        <sz val="9"/>
        <rFont val="Arial Narrow"/>
        <family val="2"/>
      </rPr>
      <t>3. D-SA</t>
    </r>
    <r>
      <rPr>
        <sz val="9"/>
        <color indexed="15"/>
        <rFont val="Arial Narrow"/>
        <family val="2"/>
      </rPr>
      <t xml:space="preserve">     4. BP-Tage </t>
    </r>
    <r>
      <rPr>
        <sz val="9"/>
        <rFont val="Arial Narrow"/>
        <family val="2"/>
      </rPr>
      <t xml:space="preserve">  </t>
    </r>
  </si>
  <si>
    <t>3. M-SA  Landespatron</t>
  </si>
  <si>
    <r>
      <t xml:space="preserve">     5. BP-Tage </t>
    </r>
    <r>
      <rPr>
        <sz val="9"/>
        <rFont val="Arial Narrow"/>
        <family val="2"/>
      </rPr>
      <t xml:space="preserve">   3. E-SA</t>
    </r>
  </si>
  <si>
    <r>
      <rPr>
        <sz val="9"/>
        <color indexed="8"/>
        <rFont val="Arial Narrow"/>
        <family val="2"/>
      </rPr>
      <t xml:space="preserve">  </t>
    </r>
    <r>
      <rPr>
        <sz val="9"/>
        <color indexed="10"/>
        <rFont val="Arial Narrow"/>
        <family val="2"/>
      </rPr>
      <t xml:space="preserve">SB-Konf. + SGA </t>
    </r>
    <r>
      <rPr>
        <sz val="9"/>
        <color theme="1"/>
        <rFont val="Arial Narrow"/>
        <family val="2"/>
      </rPr>
      <t xml:space="preserve"> /  </t>
    </r>
    <r>
      <rPr>
        <sz val="9"/>
        <rFont val="Arial Narrow"/>
        <family val="2"/>
      </rPr>
      <t xml:space="preserve">4. D-SA </t>
    </r>
  </si>
  <si>
    <r>
      <rPr>
        <sz val="9"/>
        <color theme="1"/>
        <rFont val="Arial Narrow"/>
        <family val="2"/>
      </rPr>
      <t>4. M-SA</t>
    </r>
    <r>
      <rPr>
        <sz val="9"/>
        <rFont val="Arial Narrow"/>
        <family val="2"/>
      </rPr>
      <t xml:space="preserve">  </t>
    </r>
    <r>
      <rPr>
        <sz val="9"/>
        <color rgb="FF00B050"/>
        <rFont val="Arial Narrow"/>
        <family val="2"/>
      </rPr>
      <t>2. Elternsprechtag</t>
    </r>
    <r>
      <rPr>
        <sz val="9"/>
        <rFont val="Arial Narrow"/>
        <family val="2"/>
      </rPr>
      <t xml:space="preserve"> ?</t>
    </r>
  </si>
  <si>
    <r>
      <t xml:space="preserve"> Pfingstmontag   4. E-SA</t>
    </r>
    <r>
      <rPr>
        <i/>
        <sz val="6"/>
        <rFont val="Arial Narrow"/>
        <family val="2"/>
      </rPr>
      <t xml:space="preserve"> </t>
    </r>
  </si>
  <si>
    <r>
      <rPr>
        <sz val="9"/>
        <color rgb="FF92D050"/>
        <rFont val="Arial Narrow"/>
        <family val="2"/>
      </rPr>
      <t>Bew. Sem. Raiba</t>
    </r>
    <r>
      <rPr>
        <sz val="9"/>
        <rFont val="Arial Narrow"/>
        <family val="2"/>
      </rPr>
      <t xml:space="preserve"> </t>
    </r>
  </si>
  <si>
    <r>
      <t xml:space="preserve">Allerseelen </t>
    </r>
    <r>
      <rPr>
        <b/>
        <sz val="7"/>
        <color rgb="FF000000"/>
        <rFont val="Arial Narrow"/>
        <family val="2"/>
      </rPr>
      <t xml:space="preserve"> </t>
    </r>
    <r>
      <rPr>
        <sz val="9"/>
        <color rgb="FF000000"/>
        <rFont val="Arial Narrow"/>
        <family val="2"/>
      </rPr>
      <t>1. D-SA</t>
    </r>
  </si>
  <si>
    <r>
      <rPr>
        <sz val="9"/>
        <color theme="1"/>
        <rFont val="Arial Narrow"/>
        <family val="2"/>
      </rPr>
      <t>Fronleichnam</t>
    </r>
    <r>
      <rPr>
        <sz val="9"/>
        <color indexed="20"/>
        <rFont val="Arial Narrow"/>
        <family val="2"/>
      </rPr>
      <t xml:space="preserve"> / </t>
    </r>
    <r>
      <rPr>
        <sz val="9"/>
        <color rgb="FF0070C0"/>
        <rFont val="Arial Narrow"/>
        <family val="2"/>
      </rPr>
      <t>autonomer Tag</t>
    </r>
  </si>
  <si>
    <t>2021/2022</t>
  </si>
  <si>
    <r>
      <t xml:space="preserve"> </t>
    </r>
    <r>
      <rPr>
        <sz val="7"/>
        <color rgb="FF0070C0"/>
        <rFont val="Arial Narrow"/>
        <family val="2"/>
      </rPr>
      <t xml:space="preserve"> </t>
    </r>
    <r>
      <rPr>
        <sz val="7"/>
        <color theme="1"/>
        <rFont val="Arial Narrow"/>
        <family val="2"/>
      </rPr>
      <t xml:space="preserve">Nationalfeiertag / </t>
    </r>
    <r>
      <rPr>
        <sz val="7"/>
        <color rgb="FF0070C0"/>
        <rFont val="Arial Narrow"/>
        <family val="2"/>
      </rPr>
      <t>autonome Tage</t>
    </r>
  </si>
  <si>
    <r>
      <t xml:space="preserve">Allerheiligen / Allerseelen </t>
    </r>
    <r>
      <rPr>
        <b/>
        <sz val="7"/>
        <color rgb="FF000000"/>
        <rFont val="Arial Narrow"/>
        <family val="2"/>
      </rPr>
      <t xml:space="preserve"> </t>
    </r>
  </si>
  <si>
    <r>
      <rPr>
        <sz val="9"/>
        <color rgb="FF92D050"/>
        <rFont val="Arial Narrow"/>
        <family val="2"/>
      </rPr>
      <t>Bew. Sem. Raiba</t>
    </r>
    <r>
      <rPr>
        <sz val="9"/>
        <rFont val="Arial Narrow"/>
        <family val="2"/>
      </rPr>
      <t xml:space="preserve"> 1. E-SA</t>
    </r>
  </si>
  <si>
    <r>
      <rPr>
        <sz val="9"/>
        <color theme="1"/>
        <rFont val="Arial Narrow"/>
        <family val="2"/>
      </rPr>
      <t>2. D-SA</t>
    </r>
    <r>
      <rPr>
        <sz val="9"/>
        <color indexed="20"/>
        <rFont val="Arial Narrow"/>
        <family val="2"/>
      </rPr>
      <t xml:space="preserve">   </t>
    </r>
    <r>
      <rPr>
        <sz val="9"/>
        <rFont val="Arial Narrow"/>
        <family val="2"/>
      </rPr>
      <t xml:space="preserve"> </t>
    </r>
  </si>
  <si>
    <r>
      <t xml:space="preserve">   </t>
    </r>
    <r>
      <rPr>
        <sz val="9"/>
        <rFont val="Arial Narrow"/>
        <family val="2"/>
      </rPr>
      <t>3. D-SA</t>
    </r>
    <r>
      <rPr>
        <sz val="9"/>
        <color indexed="15"/>
        <rFont val="Arial Narrow"/>
        <family val="2"/>
      </rPr>
      <t xml:space="preserve">  5. BP-Tage </t>
    </r>
    <r>
      <rPr>
        <sz val="9"/>
        <rFont val="Arial Narrow"/>
        <family val="2"/>
      </rPr>
      <t xml:space="preserve">   </t>
    </r>
  </si>
  <si>
    <t xml:space="preserve">3. M-SA </t>
  </si>
  <si>
    <r>
      <t xml:space="preserve">4. BP-Tage </t>
    </r>
    <r>
      <rPr>
        <sz val="9"/>
        <rFont val="Arial Narrow"/>
        <family val="2"/>
      </rPr>
      <t xml:space="preserve">  </t>
    </r>
  </si>
  <si>
    <t xml:space="preserve"> Landespatron  am Samstag</t>
  </si>
  <si>
    <t xml:space="preserve">4. M-SA </t>
  </si>
  <si>
    <r>
      <t xml:space="preserve">Fronleichnam   </t>
    </r>
    <r>
      <rPr>
        <sz val="9"/>
        <color rgb="FF00B050"/>
        <rFont val="Arial Narrow"/>
        <family val="2"/>
      </rPr>
      <t>autonom frei</t>
    </r>
  </si>
  <si>
    <r>
      <rPr>
        <sz val="9"/>
        <color indexed="8"/>
        <rFont val="Arial Narrow"/>
        <family val="2"/>
      </rPr>
      <t xml:space="preserve">  </t>
    </r>
    <r>
      <rPr>
        <sz val="9"/>
        <color indexed="10"/>
        <rFont val="Arial Narrow"/>
        <family val="2"/>
      </rPr>
      <t xml:space="preserve">SB-Konf. + SGA </t>
    </r>
    <r>
      <rPr>
        <sz val="9"/>
        <color theme="1"/>
        <rFont val="Arial Narrow"/>
        <family val="2"/>
      </rPr>
      <t xml:space="preserve"> </t>
    </r>
  </si>
  <si>
    <r>
      <t xml:space="preserve">  </t>
    </r>
    <r>
      <rPr>
        <sz val="9"/>
        <color rgb="FF00B050"/>
        <rFont val="Arial Narrow"/>
        <family val="2"/>
      </rPr>
      <t>2. Elternsprechtag</t>
    </r>
    <r>
      <rPr>
        <sz val="9"/>
        <rFont val="Arial Narrow"/>
        <family val="2"/>
      </rPr>
      <t xml:space="preserve"> ?</t>
    </r>
  </si>
  <si>
    <r>
      <rPr>
        <sz val="9"/>
        <color theme="1"/>
        <rFont val="Arial Narrow"/>
        <family val="2"/>
      </rPr>
      <t>4. D-SA</t>
    </r>
    <r>
      <rPr>
        <sz val="9"/>
        <rFont val="Arial Narrow"/>
        <family val="2"/>
      </rPr>
      <t xml:space="preserve">  </t>
    </r>
  </si>
  <si>
    <r>
      <t xml:space="preserve">Elternabend 12. Okt. </t>
    </r>
    <r>
      <rPr>
        <sz val="9"/>
        <color rgb="FFFF33CC"/>
        <rFont val="Arial Narrow"/>
        <family val="2"/>
      </rPr>
      <t>Tachelestage</t>
    </r>
  </si>
  <si>
    <r>
      <t xml:space="preserve">     6. BP-Tage </t>
    </r>
    <r>
      <rPr>
        <sz val="9"/>
        <rFont val="Arial Narrow"/>
        <family val="2"/>
      </rPr>
      <t xml:space="preserve">   3. E-SA</t>
    </r>
  </si>
  <si>
    <r>
      <rPr>
        <i/>
        <sz val="8"/>
        <color theme="3"/>
        <rFont val="Arial Narrow"/>
        <family val="2"/>
      </rPr>
      <t xml:space="preserve"> autonomer Tag</t>
    </r>
    <r>
      <rPr>
        <i/>
        <sz val="8"/>
        <rFont val="Arial Narrow"/>
        <family val="2"/>
      </rPr>
      <t xml:space="preserve"> ... Fasching endet am 1.3.</t>
    </r>
  </si>
  <si>
    <t>Projekttage?</t>
  </si>
  <si>
    <t>2022/2023</t>
  </si>
  <si>
    <r>
      <rPr>
        <sz val="7"/>
        <color rgb="FF0070C0"/>
        <rFont val="Arial Narrow"/>
        <family val="2"/>
      </rPr>
      <t>auton. T.</t>
    </r>
    <r>
      <rPr>
        <sz val="7"/>
        <color indexed="8"/>
        <rFont val="Arial Narrow"/>
        <family val="2"/>
      </rPr>
      <t xml:space="preserve"> Allerheiligen / Allerseelen </t>
    </r>
    <r>
      <rPr>
        <b/>
        <sz val="7"/>
        <color rgb="FF000000"/>
        <rFont val="Arial Narrow"/>
        <family val="2"/>
      </rPr>
      <t xml:space="preserve"> </t>
    </r>
  </si>
  <si>
    <r>
      <t xml:space="preserve">     6. BP-Tage </t>
    </r>
    <r>
      <rPr>
        <sz val="9"/>
        <rFont val="Arial Narrow"/>
        <family val="2"/>
      </rPr>
      <t xml:space="preserve">   3. M-SA</t>
    </r>
  </si>
  <si>
    <t xml:space="preserve">4. D-SA </t>
  </si>
  <si>
    <r>
      <t xml:space="preserve"> Pfingstmontag   4. M-SA</t>
    </r>
    <r>
      <rPr>
        <i/>
        <sz val="6"/>
        <rFont val="Arial Narrow"/>
        <family val="2"/>
      </rPr>
      <t xml:space="preserve"> </t>
    </r>
  </si>
  <si>
    <r>
      <t xml:space="preserve">4. E-SA  Fronleichnam  </t>
    </r>
    <r>
      <rPr>
        <sz val="9"/>
        <color rgb="FF00B050"/>
        <rFont val="Arial Narrow"/>
        <family val="2"/>
      </rPr>
      <t>auton. frei</t>
    </r>
  </si>
  <si>
    <r>
      <rPr>
        <sz val="9"/>
        <color rgb="FF7030A0"/>
        <rFont val="Arial Narrow"/>
        <family val="2"/>
      </rPr>
      <t>1. Hilfe Kurs</t>
    </r>
    <r>
      <rPr>
        <sz val="9"/>
        <color rgb="FFFF0000"/>
        <rFont val="Arial Narrow"/>
        <family val="2"/>
      </rPr>
      <t xml:space="preserve">  28.6. Notenkonferenz</t>
    </r>
    <r>
      <rPr>
        <sz val="9"/>
        <rFont val="Arial Narrow"/>
        <family val="2"/>
      </rPr>
      <t xml:space="preserve">  </t>
    </r>
  </si>
  <si>
    <t>Fasching endet am 21.2.23</t>
  </si>
  <si>
    <t>Vorschau 2023/2024:</t>
  </si>
  <si>
    <t>Vorschau 2024/2025:</t>
  </si>
  <si>
    <t>2. Sem. ab 17.02.?</t>
  </si>
  <si>
    <t xml:space="preserve"> ==&gt; jeder WoTag  35,8x im Schnitt</t>
  </si>
  <si>
    <r>
      <t xml:space="preserve">Maria Empfängnis  </t>
    </r>
    <r>
      <rPr>
        <sz val="9"/>
        <color theme="3"/>
        <rFont val="Arial Narrow"/>
        <family val="2"/>
      </rPr>
      <t>autonomer Tag</t>
    </r>
  </si>
  <si>
    <t>Orientierungsphase bis 14.10.</t>
  </si>
  <si>
    <r>
      <t xml:space="preserve">3. Konf. </t>
    </r>
    <r>
      <rPr>
        <sz val="7"/>
        <rFont val="Arial Narrow"/>
        <family val="2"/>
      </rPr>
      <t xml:space="preserve">/ </t>
    </r>
    <r>
      <rPr>
        <sz val="7"/>
        <color indexed="15"/>
        <rFont val="Arial Narrow"/>
        <family val="2"/>
      </rPr>
      <t>1. Berufspr. T</t>
    </r>
    <r>
      <rPr>
        <sz val="7"/>
        <color rgb="FFFF33CC"/>
        <rFont val="Arial Narrow"/>
        <family val="2"/>
      </rPr>
      <t xml:space="preserve"> Tacheles T</t>
    </r>
  </si>
  <si>
    <t xml:space="preserve">Elternabend 19. Okt. </t>
  </si>
  <si>
    <r>
      <t xml:space="preserve"> </t>
    </r>
    <r>
      <rPr>
        <sz val="7"/>
        <color rgb="FF0070C0"/>
        <rFont val="Arial Narrow"/>
        <family val="2"/>
      </rPr>
      <t xml:space="preserve"> </t>
    </r>
    <r>
      <rPr>
        <sz val="7"/>
        <color theme="1"/>
        <rFont val="Arial Narrow"/>
        <family val="2"/>
      </rPr>
      <t xml:space="preserve">Nationalfeiertag </t>
    </r>
  </si>
  <si>
    <r>
      <t xml:space="preserve"> 5. BP-Tage </t>
    </r>
    <r>
      <rPr>
        <sz val="9"/>
        <rFont val="Arial Narrow"/>
        <family val="2"/>
      </rPr>
      <t xml:space="preserve"> Landespatron Sonntag</t>
    </r>
  </si>
  <si>
    <r>
      <t xml:space="preserve">   </t>
    </r>
    <r>
      <rPr>
        <sz val="9"/>
        <rFont val="Arial Narrow"/>
        <family val="2"/>
      </rPr>
      <t>3. D-SA</t>
    </r>
    <r>
      <rPr>
        <sz val="9"/>
        <color indexed="15"/>
        <rFont val="Arial Narrow"/>
        <family val="2"/>
      </rPr>
      <t xml:space="preserve">  </t>
    </r>
  </si>
  <si>
    <r>
      <rPr>
        <sz val="9"/>
        <rFont val="Arial Narrow"/>
        <family val="2"/>
      </rPr>
      <t xml:space="preserve">Ostermontag  </t>
    </r>
    <r>
      <rPr>
        <sz val="9"/>
        <color indexed="15"/>
        <rFont val="Arial Narrow"/>
        <family val="2"/>
      </rPr>
      <t xml:space="preserve"> </t>
    </r>
    <r>
      <rPr>
        <sz val="9"/>
        <rFont val="Arial Narrow"/>
        <family val="2"/>
      </rPr>
      <t xml:space="preserve"> 3. E-SA</t>
    </r>
  </si>
  <si>
    <t>Sporttwoche</t>
  </si>
  <si>
    <t>Bewerbungs WS Raiba</t>
  </si>
  <si>
    <t>2023/2024</t>
  </si>
  <si>
    <t>Orientierungsphase bis 13.10.</t>
  </si>
  <si>
    <t>Elternabend 17. Okt. 19 Uhr</t>
  </si>
  <si>
    <r>
      <t xml:space="preserve"> </t>
    </r>
    <r>
      <rPr>
        <sz val="7"/>
        <color rgb="FF0070C0"/>
        <rFont val="Arial Narrow"/>
        <family val="2"/>
      </rPr>
      <t xml:space="preserve"> </t>
    </r>
    <r>
      <rPr>
        <sz val="7"/>
        <color theme="1"/>
        <rFont val="Arial Narrow"/>
        <family val="2"/>
      </rPr>
      <t xml:space="preserve">Nationalfeiertag      </t>
    </r>
    <r>
      <rPr>
        <sz val="7"/>
        <color rgb="FF00B050"/>
        <rFont val="Arial Narrow"/>
        <family val="2"/>
      </rPr>
      <t>autonomer T.</t>
    </r>
  </si>
  <si>
    <t xml:space="preserve">Maria Empfängnis  </t>
  </si>
  <si>
    <r>
      <rPr>
        <sz val="9"/>
        <rFont val="Arial Narrow"/>
        <family val="2"/>
      </rPr>
      <t xml:space="preserve">2. D-SA </t>
    </r>
    <r>
      <rPr>
        <sz val="9"/>
        <color rgb="FF00B050"/>
        <rFont val="Arial Narrow"/>
        <family val="2"/>
      </rPr>
      <t xml:space="preserve"> Bewerbungs WS Raiba</t>
    </r>
  </si>
  <si>
    <t xml:space="preserve">2. M-SA  </t>
  </si>
  <si>
    <t>Fasching endet am 13.2.24</t>
  </si>
  <si>
    <r>
      <t xml:space="preserve">5. BP-Tage </t>
    </r>
    <r>
      <rPr>
        <sz val="9"/>
        <rFont val="Arial Narrow"/>
        <family val="2"/>
      </rPr>
      <t xml:space="preserve">  </t>
    </r>
  </si>
  <si>
    <r>
      <t xml:space="preserve"> 6. BP-Tage  </t>
    </r>
    <r>
      <rPr>
        <sz val="9"/>
        <rFont val="Arial Narrow"/>
        <family val="2"/>
      </rPr>
      <t>3. D-SA</t>
    </r>
  </si>
  <si>
    <r>
      <t xml:space="preserve">4. E-SA  Fronleichnam  </t>
    </r>
    <r>
      <rPr>
        <sz val="9"/>
        <color rgb="FF00B050"/>
        <rFont val="Arial Narrow"/>
        <family val="2"/>
      </rPr>
      <t>auton. T</t>
    </r>
  </si>
  <si>
    <r>
      <rPr>
        <sz val="7"/>
        <color rgb="FFFF0000"/>
        <rFont val="Arial Narrow"/>
        <family val="2"/>
      </rPr>
      <t>4. Konf.</t>
    </r>
    <r>
      <rPr>
        <sz val="9"/>
        <color rgb="FFFF0000"/>
        <rFont val="Arial Narrow"/>
        <family val="2"/>
      </rPr>
      <t xml:space="preserve"> </t>
    </r>
    <r>
      <rPr>
        <sz val="9"/>
        <rFont val="Arial Narrow"/>
        <family val="2"/>
      </rPr>
      <t>/</t>
    </r>
    <r>
      <rPr>
        <sz val="9"/>
        <color rgb="FFFF0000"/>
        <rFont val="Arial Narrow"/>
        <family val="2"/>
      </rPr>
      <t xml:space="preserve">  </t>
    </r>
    <r>
      <rPr>
        <sz val="9"/>
        <color indexed="15"/>
        <rFont val="Arial Narrow"/>
        <family val="2"/>
      </rPr>
      <t>2. Berufsp. Tage</t>
    </r>
    <r>
      <rPr>
        <sz val="9"/>
        <rFont val="Arial Narrow"/>
        <family val="2"/>
      </rPr>
      <t xml:space="preserve"> </t>
    </r>
  </si>
  <si>
    <r>
      <t xml:space="preserve">3. Konf. </t>
    </r>
    <r>
      <rPr>
        <sz val="9"/>
        <rFont val="Arial Narrow"/>
        <family val="2"/>
      </rPr>
      <t>/</t>
    </r>
    <r>
      <rPr>
        <sz val="7"/>
        <rFont val="Arial Narrow"/>
        <family val="2"/>
      </rPr>
      <t xml:space="preserve"> </t>
    </r>
    <r>
      <rPr>
        <sz val="7"/>
        <color indexed="15"/>
        <rFont val="Arial Narrow"/>
        <family val="2"/>
      </rPr>
      <t>1. Berufspr. T</t>
    </r>
    <r>
      <rPr>
        <sz val="7"/>
        <color rgb="FFFF33CC"/>
        <rFont val="Arial Narrow"/>
        <family val="2"/>
      </rPr>
      <t xml:space="preserve"> Tacheles T</t>
    </r>
  </si>
  <si>
    <r>
      <t>Allerheiligen</t>
    </r>
    <r>
      <rPr>
        <sz val="9"/>
        <color rgb="FF000000"/>
        <rFont val="Arial Narrow"/>
        <family val="2"/>
      </rPr>
      <t>/</t>
    </r>
    <r>
      <rPr>
        <sz val="7"/>
        <color indexed="8"/>
        <rFont val="Arial Narrow"/>
        <family val="2"/>
      </rPr>
      <t xml:space="preserve">Allers. </t>
    </r>
    <r>
      <rPr>
        <b/>
        <sz val="7"/>
        <color rgb="FF000000"/>
        <rFont val="Arial Narrow"/>
        <family val="2"/>
      </rPr>
      <t xml:space="preserve"> </t>
    </r>
    <r>
      <rPr>
        <sz val="7"/>
        <color rgb="FF00B050"/>
        <rFont val="Arial Narrow"/>
        <family val="2"/>
      </rPr>
      <t>schulfrei BiDir</t>
    </r>
    <r>
      <rPr>
        <b/>
        <sz val="7"/>
        <color rgb="FF000000"/>
        <rFont val="Arial Narrow"/>
        <family val="2"/>
      </rPr>
      <t xml:space="preserve"> </t>
    </r>
  </si>
  <si>
    <r>
      <rPr>
        <sz val="9"/>
        <color rgb="FF92D050"/>
        <rFont val="Arial Narrow"/>
        <family val="2"/>
      </rPr>
      <t>auton. Tag</t>
    </r>
    <r>
      <rPr>
        <sz val="9"/>
        <rFont val="Arial Narrow"/>
        <family val="2"/>
      </rPr>
      <t xml:space="preserve"> Landespatron </t>
    </r>
    <r>
      <rPr>
        <sz val="9"/>
        <color indexed="15"/>
        <rFont val="Arial Narrow"/>
        <family val="2"/>
      </rPr>
      <t xml:space="preserve">   </t>
    </r>
    <r>
      <rPr>
        <sz val="9"/>
        <rFont val="Arial Narrow"/>
        <family val="2"/>
      </rPr>
      <t>3. M-SA</t>
    </r>
    <r>
      <rPr>
        <sz val="9"/>
        <color indexed="15"/>
        <rFont val="Arial Narrow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</si>
</sst>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/mmm/yy\ "/>
    <numFmt numFmtId="165" formatCode="&quot;( ~ &quot;0.0&quot;  im Schnitt pro WoTag )&quot;"/>
    <numFmt numFmtId="166" formatCode="\ 0"/>
    <numFmt numFmtId="167" formatCode="&quot; bis Fr &quot;dd/mm/yy"/>
    <numFmt numFmtId="168" formatCode="&quot;ab Mo &quot;dd/mm/yy"/>
    <numFmt numFmtId="169" formatCode="&quot;[2.Sem. ab &quot;d/m/&quot;?]&quot;"/>
    <numFmt numFmtId="170" formatCode="&quot;2.Sem. ab &quot;d/m/yy"/>
    <numFmt numFmtId="171" formatCode="&quot;=&quot;\ 0\ &quot;Tage&quot;"/>
    <numFmt numFmtId="172" formatCode="&quot;= &quot;0&quot; Tage&quot;"/>
    <numFmt numFmtId="173" formatCode="\ 0&quot; Öffnungs-Tage&quot;"/>
  </numFmts>
  <fonts count="110" x14ac:knownFonts="1">
    <font>
      <sz val="12"/>
      <name val="Times New Roman"/>
    </font>
    <font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 Narrow"/>
      <family val="2"/>
    </font>
    <font>
      <i/>
      <sz val="10"/>
      <name val="Arial Narrow"/>
      <family val="2"/>
    </font>
    <font>
      <sz val="12"/>
      <name val="Arial Narrow"/>
      <family val="2"/>
    </font>
    <font>
      <i/>
      <sz val="9"/>
      <name val="Arial Narrow"/>
      <family val="2"/>
    </font>
    <font>
      <b/>
      <sz val="1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6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26"/>
      <name val="Arial"/>
      <family val="2"/>
    </font>
    <font>
      <i/>
      <sz val="8"/>
      <name val="Arial Narrow"/>
      <family val="2"/>
    </font>
    <font>
      <b/>
      <sz val="10"/>
      <name val="Arial"/>
      <family val="2"/>
    </font>
    <font>
      <sz val="7"/>
      <name val="Arial Narrow"/>
      <family val="2"/>
    </font>
    <font>
      <sz val="18"/>
      <name val="Arial"/>
      <family val="2"/>
    </font>
    <font>
      <sz val="8"/>
      <color indexed="16"/>
      <name val="Arial"/>
      <family val="2"/>
    </font>
    <font>
      <b/>
      <sz val="14"/>
      <color indexed="56"/>
      <name val="Arial"/>
      <family val="2"/>
    </font>
    <font>
      <sz val="15"/>
      <color indexed="56"/>
      <name val="Arial"/>
      <family val="2"/>
    </font>
    <font>
      <sz val="14"/>
      <color indexed="63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i/>
      <sz val="9"/>
      <color indexed="16"/>
      <name val="Arial"/>
      <family val="2"/>
    </font>
    <font>
      <b/>
      <i/>
      <u/>
      <sz val="9"/>
      <color indexed="16"/>
      <name val="Arial"/>
      <family val="2"/>
    </font>
    <font>
      <b/>
      <i/>
      <sz val="9"/>
      <color indexed="16"/>
      <name val="Arial"/>
      <family val="2"/>
    </font>
    <font>
      <sz val="12"/>
      <color indexed="16"/>
      <name val="Arial"/>
      <family val="2"/>
    </font>
    <font>
      <sz val="11"/>
      <name val="Arial Narrow"/>
      <family val="2"/>
    </font>
    <font>
      <sz val="6"/>
      <color indexed="16"/>
      <name val="Arial Narrow"/>
      <family val="2"/>
    </font>
    <font>
      <sz val="8"/>
      <name val="Arial Narrow"/>
      <family val="2"/>
    </font>
    <font>
      <sz val="14"/>
      <color indexed="56"/>
      <name val="Arial"/>
      <family val="2"/>
    </font>
    <font>
      <i/>
      <sz val="6"/>
      <name val="Arial Narrow"/>
      <family val="2"/>
    </font>
    <font>
      <sz val="24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4"/>
      <color indexed="16"/>
      <name val="Arial"/>
      <family val="2"/>
    </font>
    <font>
      <sz val="12"/>
      <color indexed="16"/>
      <name val="Times New Roman"/>
      <family val="1"/>
    </font>
    <font>
      <b/>
      <i/>
      <sz val="26"/>
      <name val="Arial"/>
      <family val="2"/>
    </font>
    <font>
      <sz val="26"/>
      <name val="Arial"/>
      <family val="2"/>
    </font>
    <font>
      <sz val="5"/>
      <color indexed="44"/>
      <name val="Small Fonts"/>
      <family val="2"/>
    </font>
    <font>
      <sz val="12"/>
      <color indexed="44"/>
      <name val="Arial"/>
      <family val="2"/>
    </font>
    <font>
      <sz val="9"/>
      <color indexed="10"/>
      <name val="Arial Narrow"/>
      <family val="2"/>
    </font>
    <font>
      <sz val="5"/>
      <name val="Small Fonts"/>
      <family val="2"/>
    </font>
    <font>
      <i/>
      <sz val="5"/>
      <name val="Small Fonts"/>
      <family val="2"/>
    </font>
    <font>
      <sz val="9"/>
      <color indexed="14"/>
      <name val="Arial Narrow"/>
      <family val="2"/>
    </font>
    <font>
      <sz val="9"/>
      <color indexed="11"/>
      <name val="Arial Narrow"/>
      <family val="2"/>
    </font>
    <font>
      <sz val="10"/>
      <color indexed="10"/>
      <name val="Arial"/>
      <family val="2"/>
    </font>
    <font>
      <sz val="9"/>
      <color indexed="15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20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 Narrow"/>
      <family val="2"/>
    </font>
    <font>
      <sz val="9"/>
      <color indexed="46"/>
      <name val="Arial Narrow"/>
      <family val="2"/>
    </font>
    <font>
      <sz val="14"/>
      <name val="Arial"/>
      <family val="2"/>
    </font>
    <font>
      <b/>
      <i/>
      <sz val="9"/>
      <name val="Arial Narrow"/>
      <family val="2"/>
    </font>
    <font>
      <sz val="12"/>
      <color indexed="16"/>
      <name val="Times New Roman"/>
      <family val="1"/>
    </font>
    <font>
      <b/>
      <sz val="14"/>
      <color indexed="16"/>
      <name val="Arial"/>
      <family val="2"/>
    </font>
    <font>
      <sz val="6"/>
      <name val="Times New Roman"/>
      <family val="1"/>
    </font>
    <font>
      <sz val="9"/>
      <color indexed="16"/>
      <name val="Arial"/>
      <family val="2"/>
    </font>
    <font>
      <sz val="9"/>
      <color indexed="44"/>
      <name val="Arial Narrow"/>
      <family val="2"/>
    </font>
    <font>
      <sz val="8"/>
      <color indexed="54"/>
      <name val="Arial Narrow"/>
      <family val="2"/>
    </font>
    <font>
      <sz val="10"/>
      <name val="Arial Narrow"/>
      <family val="2"/>
    </font>
    <font>
      <sz val="7"/>
      <color indexed="8"/>
      <name val="Arial Narrow"/>
      <family val="2"/>
    </font>
    <font>
      <sz val="7"/>
      <color indexed="11"/>
      <name val="Arial Narrow"/>
      <family val="2"/>
    </font>
    <font>
      <sz val="9"/>
      <color indexed="62"/>
      <name val="Arial Narrow"/>
      <family val="2"/>
    </font>
    <font>
      <sz val="9"/>
      <color indexed="8"/>
      <name val="Arial Narrow"/>
      <family val="2"/>
    </font>
    <font>
      <sz val="7"/>
      <color indexed="10"/>
      <name val="Arial Narrow"/>
      <family val="2"/>
    </font>
    <font>
      <sz val="7"/>
      <color indexed="15"/>
      <name val="Arial Narrow"/>
      <family val="2"/>
    </font>
    <font>
      <sz val="6"/>
      <color indexed="16"/>
      <name val="Arial"/>
      <family val="2"/>
    </font>
    <font>
      <sz val="7"/>
      <color indexed="48"/>
      <name val="Arial Narrow"/>
      <family val="2"/>
    </font>
    <font>
      <sz val="9"/>
      <color indexed="17"/>
      <name val="Arial Narrow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3" tint="0.39997558519241921"/>
      <name val="Arial Narrow"/>
      <family val="2"/>
    </font>
    <font>
      <sz val="9"/>
      <color theme="4"/>
      <name val="Arial Narrow"/>
      <family val="2"/>
    </font>
    <font>
      <sz val="8"/>
      <name val="Arial"/>
      <family val="2"/>
    </font>
    <font>
      <sz val="9"/>
      <color theme="8"/>
      <name val="Arial Narrow"/>
      <family val="2"/>
    </font>
    <font>
      <sz val="7"/>
      <color theme="8"/>
      <name val="Arial Narrow"/>
      <family val="2"/>
    </font>
    <font>
      <sz val="9"/>
      <color rgb="FF92D050"/>
      <name val="Arial Narrow"/>
      <family val="2"/>
    </font>
    <font>
      <sz val="9"/>
      <color rgb="FF00B050"/>
      <name val="Arial Narrow"/>
      <family val="2"/>
    </font>
    <font>
      <sz val="10"/>
      <color rgb="FF00B050"/>
      <name val="Arial"/>
      <family val="2"/>
    </font>
    <font>
      <sz val="9"/>
      <color rgb="FF0070C0"/>
      <name val="Arial Narrow"/>
      <family val="2"/>
    </font>
    <font>
      <sz val="9"/>
      <color theme="1"/>
      <name val="Arial Narrow"/>
      <family val="2"/>
    </font>
    <font>
      <sz val="7"/>
      <color rgb="FF0070C0"/>
      <name val="Arial Narrow"/>
      <family val="2"/>
    </font>
    <font>
      <sz val="7"/>
      <color theme="1"/>
      <name val="Arial Narrow"/>
      <family val="2"/>
    </font>
    <font>
      <b/>
      <sz val="10"/>
      <color rgb="FFFF0000"/>
      <name val="Arial"/>
      <family val="2"/>
    </font>
    <font>
      <sz val="9"/>
      <color rgb="FFFF0000"/>
      <name val="Arial Narrow"/>
      <family val="2"/>
    </font>
    <font>
      <sz val="9"/>
      <color rgb="FF7030A0"/>
      <name val="Arial Narrow"/>
      <family val="2"/>
    </font>
    <font>
      <sz val="9"/>
      <color theme="5"/>
      <name val="Arial Narrow"/>
      <family val="2"/>
    </font>
    <font>
      <b/>
      <sz val="10"/>
      <color theme="1"/>
      <name val="Arial"/>
      <family val="2"/>
    </font>
    <font>
      <sz val="7"/>
      <color rgb="FF00B050"/>
      <name val="Arial Narrow"/>
      <family val="2"/>
    </font>
    <font>
      <sz val="9"/>
      <color theme="9" tint="-0.499984740745262"/>
      <name val="Arial Narrow"/>
      <family val="2"/>
    </font>
    <font>
      <b/>
      <sz val="7"/>
      <color rgb="FF000000"/>
      <name val="Arial Narrow"/>
      <family val="2"/>
    </font>
    <font>
      <sz val="9"/>
      <color rgb="FF000000"/>
      <name val="Arial Narrow"/>
      <family val="2"/>
    </font>
    <font>
      <sz val="9"/>
      <color rgb="FFFF33CC"/>
      <name val="Arial Narrow"/>
      <family val="2"/>
    </font>
    <font>
      <i/>
      <sz val="8"/>
      <color theme="3"/>
      <name val="Arial Narrow"/>
      <family val="2"/>
    </font>
    <font>
      <sz val="9"/>
      <color theme="3"/>
      <name val="Arial Narrow"/>
      <family val="2"/>
    </font>
    <font>
      <sz val="7"/>
      <color rgb="FFFF33CC"/>
      <name val="Arial Narrow"/>
      <family val="2"/>
    </font>
    <font>
      <b/>
      <sz val="11"/>
      <color indexed="16"/>
      <name val="Arial"/>
      <family val="2"/>
    </font>
    <font>
      <sz val="7"/>
      <color rgb="FFFF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darkUp">
        <fgColor indexed="4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8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5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" fillId="0" borderId="0" xfId="0" applyFont="1" applyAlignment="1"/>
    <xf numFmtId="164" fontId="5" fillId="0" borderId="3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top"/>
    </xf>
    <xf numFmtId="15" fontId="16" fillId="0" borderId="0" xfId="0" applyNumberFormat="1" applyFont="1" applyAlignment="1">
      <alignment horizontal="right" vertical="top"/>
    </xf>
    <xf numFmtId="15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vertical="top"/>
    </xf>
    <xf numFmtId="0" fontId="4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15" fontId="8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"/>
    </xf>
    <xf numFmtId="0" fontId="2" fillId="0" borderId="0" xfId="0" applyFont="1" applyAlignmen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5" fontId="8" fillId="0" borderId="5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168" fontId="9" fillId="0" borderId="0" xfId="0" applyNumberFormat="1" applyFont="1" applyAlignment="1"/>
    <xf numFmtId="15" fontId="18" fillId="0" borderId="0" xfId="0" applyNumberFormat="1" applyFont="1" applyAlignment="1"/>
    <xf numFmtId="0" fontId="1" fillId="0" borderId="0" xfId="0" applyFont="1" applyAlignment="1">
      <alignment vertical="center"/>
    </xf>
    <xf numFmtId="0" fontId="1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64" fontId="10" fillId="2" borderId="14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164" fontId="5" fillId="0" borderId="3" xfId="0" applyNumberFormat="1" applyFont="1" applyFill="1" applyBorder="1" applyAlignment="1">
      <alignment horizontal="right" vertical="center"/>
    </xf>
    <xf numFmtId="164" fontId="20" fillId="2" borderId="16" xfId="0" applyNumberFormat="1" applyFont="1" applyFill="1" applyBorder="1" applyAlignment="1">
      <alignment horizontal="right" vertical="center"/>
    </xf>
    <xf numFmtId="164" fontId="20" fillId="2" borderId="3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22" fillId="0" borderId="0" xfId="0" applyFont="1" applyAlignment="1"/>
    <xf numFmtId="0" fontId="15" fillId="0" borderId="0" xfId="0" applyFont="1" applyAlignment="1">
      <alignment vertical="center"/>
    </xf>
    <xf numFmtId="167" fontId="9" fillId="0" borderId="0" xfId="0" applyNumberFormat="1" applyFont="1" applyBorder="1" applyAlignment="1"/>
    <xf numFmtId="169" fontId="21" fillId="0" borderId="21" xfId="0" applyNumberFormat="1" applyFont="1" applyBorder="1" applyAlignment="1">
      <alignment horizontal="left"/>
    </xf>
    <xf numFmtId="164" fontId="20" fillId="4" borderId="3" xfId="0" applyNumberFormat="1" applyFont="1" applyFill="1" applyBorder="1" applyAlignment="1">
      <alignment horizontal="right" vertical="center"/>
    </xf>
    <xf numFmtId="1" fontId="24" fillId="5" borderId="14" xfId="0" applyNumberFormat="1" applyFont="1" applyFill="1" applyBorder="1" applyAlignment="1">
      <alignment horizontal="center" vertical="center"/>
    </xf>
    <xf numFmtId="1" fontId="24" fillId="5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/>
    <xf numFmtId="15" fontId="25" fillId="0" borderId="23" xfId="0" applyNumberFormat="1" applyFont="1" applyBorder="1" applyAlignment="1">
      <alignment horizontal="right"/>
    </xf>
    <xf numFmtId="0" fontId="3" fillId="3" borderId="18" xfId="0" applyFont="1" applyFill="1" applyBorder="1" applyAlignment="1">
      <alignment horizontal="center" vertical="center"/>
    </xf>
    <xf numFmtId="15" fontId="29" fillId="0" borderId="0" xfId="0" applyNumberFormat="1" applyFont="1" applyAlignment="1">
      <alignment horizontal="left" vertical="top" indent="2"/>
    </xf>
    <xf numFmtId="15" fontId="2" fillId="0" borderId="0" xfId="0" applyNumberFormat="1" applyFont="1" applyAlignment="1"/>
    <xf numFmtId="15" fontId="32" fillId="0" borderId="0" xfId="0" applyNumberFormat="1" applyFont="1" applyAlignment="1">
      <alignment vertical="top"/>
    </xf>
    <xf numFmtId="0" fontId="6" fillId="0" borderId="3" xfId="0" applyFont="1" applyBorder="1" applyAlignment="1">
      <alignment horizontal="center" vertical="center"/>
    </xf>
    <xf numFmtId="164" fontId="14" fillId="0" borderId="28" xfId="0" applyNumberFormat="1" applyFont="1" applyBorder="1" applyAlignment="1">
      <alignment horizontal="right" vertical="center"/>
    </xf>
    <xf numFmtId="164" fontId="14" fillId="6" borderId="28" xfId="0" applyNumberFormat="1" applyFont="1" applyFill="1" applyBorder="1" applyAlignment="1">
      <alignment horizontal="right" vertical="center"/>
    </xf>
    <xf numFmtId="164" fontId="27" fillId="3" borderId="28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5" fontId="33" fillId="0" borderId="28" xfId="0" applyNumberFormat="1" applyFont="1" applyBorder="1" applyAlignment="1">
      <alignment horizontal="center" vertical="center"/>
    </xf>
    <xf numFmtId="15" fontId="25" fillId="0" borderId="29" xfId="0" applyNumberFormat="1" applyFont="1" applyBorder="1" applyAlignment="1">
      <alignment horizontal="centerContinuous" vertical="top"/>
    </xf>
    <xf numFmtId="15" fontId="23" fillId="0" borderId="30" xfId="0" applyNumberFormat="1" applyFont="1" applyBorder="1" applyAlignment="1">
      <alignment horizontal="left" indent="1"/>
    </xf>
    <xf numFmtId="0" fontId="1" fillId="0" borderId="31" xfId="0" applyFont="1" applyBorder="1" applyAlignment="1">
      <alignment horizontal="centerContinuous" vertical="top"/>
    </xf>
    <xf numFmtId="1" fontId="24" fillId="5" borderId="32" xfId="0" applyNumberFormat="1" applyFont="1" applyFill="1" applyBorder="1" applyAlignment="1">
      <alignment horizontal="center" vertical="center"/>
    </xf>
    <xf numFmtId="0" fontId="36" fillId="0" borderId="33" xfId="0" applyNumberFormat="1" applyFont="1" applyBorder="1" applyAlignment="1">
      <alignment horizontal="left" vertical="center" indent="1"/>
    </xf>
    <xf numFmtId="1" fontId="26" fillId="0" borderId="34" xfId="0" quotePrefix="1" applyNumberFormat="1" applyFont="1" applyFill="1" applyBorder="1" applyAlignment="1">
      <alignment horizontal="right" vertical="center"/>
    </xf>
    <xf numFmtId="1" fontId="13" fillId="0" borderId="12" xfId="0" applyNumberFormat="1" applyFont="1" applyFill="1" applyBorder="1" applyAlignment="1">
      <alignment horizontal="center" vertical="top" wrapText="1"/>
    </xf>
    <xf numFmtId="164" fontId="35" fillId="7" borderId="35" xfId="0" applyNumberFormat="1" applyFont="1" applyFill="1" applyBorder="1" applyAlignment="1">
      <alignment horizontal="right" vertical="center"/>
    </xf>
    <xf numFmtId="0" fontId="19" fillId="0" borderId="19" xfId="0" applyFont="1" applyBorder="1" applyAlignment="1">
      <alignment horizontal="left" vertical="center"/>
    </xf>
    <xf numFmtId="164" fontId="28" fillId="3" borderId="28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centerContinuous" vertical="center"/>
    </xf>
    <xf numFmtId="0" fontId="37" fillId="0" borderId="3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5" fontId="38" fillId="0" borderId="0" xfId="0" applyNumberFormat="1" applyFont="1" applyAlignment="1">
      <alignment horizontal="right"/>
    </xf>
    <xf numFmtId="0" fontId="16" fillId="0" borderId="0" xfId="0" applyFont="1" applyAlignment="1"/>
    <xf numFmtId="15" fontId="18" fillId="0" borderId="0" xfId="0" applyNumberFormat="1" applyFont="1" applyAlignment="1">
      <alignment horizontal="right"/>
    </xf>
    <xf numFmtId="170" fontId="21" fillId="0" borderId="21" xfId="0" applyNumberFormat="1" applyFont="1" applyBorder="1" applyAlignment="1">
      <alignment horizontal="left"/>
    </xf>
    <xf numFmtId="0" fontId="3" fillId="0" borderId="39" xfId="0" applyFont="1" applyBorder="1" applyAlignment="1">
      <alignment horizontal="center" vertical="center"/>
    </xf>
    <xf numFmtId="166" fontId="41" fillId="0" borderId="0" xfId="0" applyNumberFormat="1" applyFont="1" applyAlignment="1">
      <alignment horizontal="right"/>
    </xf>
    <xf numFmtId="0" fontId="42" fillId="0" borderId="0" xfId="0" applyFont="1" applyAlignment="1">
      <alignment horizontal="right" vertical="top"/>
    </xf>
    <xf numFmtId="0" fontId="9" fillId="0" borderId="0" xfId="0" applyFont="1" applyBorder="1" applyAlignment="1"/>
    <xf numFmtId="0" fontId="36" fillId="0" borderId="33" xfId="0" applyFont="1" applyBorder="1" applyAlignment="1">
      <alignment horizontal="left" vertical="center" indent="1"/>
    </xf>
    <xf numFmtId="0" fontId="1" fillId="0" borderId="29" xfId="0" applyFont="1" applyBorder="1" applyAlignment="1">
      <alignment horizontal="centerContinuous" vertical="center"/>
    </xf>
    <xf numFmtId="164" fontId="14" fillId="0" borderId="28" xfId="0" applyNumberFormat="1" applyFont="1" applyFill="1" applyBorder="1" applyAlignment="1">
      <alignment horizontal="right" vertical="center"/>
    </xf>
    <xf numFmtId="164" fontId="28" fillId="2" borderId="28" xfId="0" applyNumberFormat="1" applyFont="1" applyFill="1" applyBorder="1" applyAlignment="1">
      <alignment horizontal="right" vertical="center"/>
    </xf>
    <xf numFmtId="164" fontId="20" fillId="2" borderId="14" xfId="0" applyNumberFormat="1" applyFont="1" applyFill="1" applyBorder="1" applyAlignment="1">
      <alignment horizontal="right" vertical="center"/>
    </xf>
    <xf numFmtId="15" fontId="43" fillId="0" borderId="0" xfId="0" applyNumberFormat="1" applyFont="1" applyAlignment="1">
      <alignment horizontal="right"/>
    </xf>
    <xf numFmtId="15" fontId="44" fillId="0" borderId="0" xfId="0" applyNumberFormat="1" applyFont="1" applyAlignment="1">
      <alignment horizontal="right"/>
    </xf>
    <xf numFmtId="0" fontId="45" fillId="0" borderId="0" xfId="0" applyFont="1" applyBorder="1" applyAlignment="1" applyProtection="1">
      <alignment horizontal="center"/>
    </xf>
    <xf numFmtId="0" fontId="46" fillId="0" borderId="0" xfId="0" applyFont="1" applyAlignment="1">
      <alignment horizontal="center" vertical="center"/>
    </xf>
    <xf numFmtId="164" fontId="5" fillId="8" borderId="3" xfId="0" applyNumberFormat="1" applyFont="1" applyFill="1" applyBorder="1" applyAlignment="1">
      <alignment horizontal="right" vertical="center"/>
    </xf>
    <xf numFmtId="164" fontId="5" fillId="8" borderId="27" xfId="0" applyNumberFormat="1" applyFont="1" applyFill="1" applyBorder="1" applyAlignment="1">
      <alignment horizontal="right" vertical="center"/>
    </xf>
    <xf numFmtId="164" fontId="5" fillId="0" borderId="27" xfId="0" applyNumberFormat="1" applyFont="1" applyBorder="1" applyAlignment="1">
      <alignment horizontal="right" vertical="center"/>
    </xf>
    <xf numFmtId="0" fontId="47" fillId="0" borderId="3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center"/>
    </xf>
    <xf numFmtId="15" fontId="48" fillId="0" borderId="0" xfId="0" applyNumberFormat="1" applyFont="1" applyBorder="1" applyAlignment="1" applyProtection="1">
      <alignment horizontal="center"/>
    </xf>
    <xf numFmtId="164" fontId="5" fillId="9" borderId="3" xfId="0" applyNumberFormat="1" applyFont="1" applyFill="1" applyBorder="1" applyAlignment="1">
      <alignment horizontal="right" vertical="center"/>
    </xf>
    <xf numFmtId="0" fontId="50" fillId="0" borderId="3" xfId="0" applyFont="1" applyFill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164" fontId="5" fillId="10" borderId="3" xfId="0" applyNumberFormat="1" applyFont="1" applyFill="1" applyBorder="1" applyAlignment="1">
      <alignment horizontal="right" vertical="center"/>
    </xf>
    <xf numFmtId="164" fontId="10" fillId="4" borderId="40" xfId="0" applyNumberFormat="1" applyFont="1" applyFill="1" applyBorder="1" applyAlignment="1">
      <alignment horizontal="right" vertical="center"/>
    </xf>
    <xf numFmtId="164" fontId="10" fillId="4" borderId="3" xfId="0" applyNumberFormat="1" applyFont="1" applyFill="1" applyBorder="1" applyAlignment="1">
      <alignment horizontal="right" vertical="center"/>
    </xf>
    <xf numFmtId="164" fontId="52" fillId="11" borderId="3" xfId="0" applyNumberFormat="1" applyFont="1" applyFill="1" applyBorder="1" applyAlignment="1">
      <alignment horizontal="right" vertical="center"/>
    </xf>
    <xf numFmtId="164" fontId="5" fillId="11" borderId="3" xfId="0" applyNumberFormat="1" applyFont="1" applyFill="1" applyBorder="1" applyAlignment="1">
      <alignment horizontal="right" vertical="center"/>
    </xf>
    <xf numFmtId="164" fontId="54" fillId="0" borderId="3" xfId="0" applyNumberFormat="1" applyFont="1" applyFill="1" applyBorder="1" applyAlignment="1">
      <alignment horizontal="right" vertical="center"/>
    </xf>
    <xf numFmtId="164" fontId="55" fillId="0" borderId="3" xfId="0" applyNumberFormat="1" applyFont="1" applyFill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164" fontId="56" fillId="10" borderId="3" xfId="0" applyNumberFormat="1" applyFont="1" applyFill="1" applyBorder="1" applyAlignment="1">
      <alignment horizontal="right" vertical="center"/>
    </xf>
    <xf numFmtId="164" fontId="5" fillId="0" borderId="25" xfId="0" applyNumberFormat="1" applyFont="1" applyFill="1" applyBorder="1" applyAlignment="1">
      <alignment horizontal="right" vertical="center"/>
    </xf>
    <xf numFmtId="164" fontId="5" fillId="0" borderId="41" xfId="0" applyNumberFormat="1" applyFont="1" applyFill="1" applyBorder="1" applyAlignment="1">
      <alignment horizontal="right" vertical="center"/>
    </xf>
    <xf numFmtId="164" fontId="5" fillId="0" borderId="25" xfId="0" applyNumberFormat="1" applyFont="1" applyBorder="1" applyAlignment="1">
      <alignment horizontal="right" vertical="center"/>
    </xf>
    <xf numFmtId="164" fontId="56" fillId="0" borderId="25" xfId="0" applyNumberFormat="1" applyFont="1" applyFill="1" applyBorder="1" applyAlignment="1">
      <alignment horizontal="right" vertical="center"/>
    </xf>
    <xf numFmtId="164" fontId="57" fillId="2" borderId="14" xfId="0" applyNumberFormat="1" applyFont="1" applyFill="1" applyBorder="1" applyAlignment="1">
      <alignment horizontal="right" vertical="center"/>
    </xf>
    <xf numFmtId="164" fontId="10" fillId="3" borderId="42" xfId="0" applyNumberFormat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164" fontId="10" fillId="3" borderId="14" xfId="0" applyNumberFormat="1" applyFont="1" applyFill="1" applyBorder="1" applyAlignment="1">
      <alignment horizontal="right" vertical="center"/>
    </xf>
    <xf numFmtId="164" fontId="5" fillId="12" borderId="3" xfId="0" applyNumberFormat="1" applyFont="1" applyFill="1" applyBorder="1" applyAlignment="1">
      <alignment horizontal="right" vertical="center"/>
    </xf>
    <xf numFmtId="0" fontId="58" fillId="0" borderId="3" xfId="0" applyFont="1" applyBorder="1" applyAlignment="1">
      <alignment horizontal="center" vertical="center"/>
    </xf>
    <xf numFmtId="164" fontId="59" fillId="2" borderId="28" xfId="0" applyNumberFormat="1" applyFont="1" applyFill="1" applyBorder="1" applyAlignment="1">
      <alignment horizontal="right" vertical="center"/>
    </xf>
    <xf numFmtId="0" fontId="53" fillId="0" borderId="3" xfId="0" applyFont="1" applyBorder="1" applyAlignment="1">
      <alignment horizontal="center" vertical="center"/>
    </xf>
    <xf numFmtId="164" fontId="56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164" fontId="60" fillId="0" borderId="28" xfId="0" applyNumberFormat="1" applyFont="1" applyFill="1" applyBorder="1" applyAlignment="1">
      <alignment horizontal="right" vertical="center"/>
    </xf>
    <xf numFmtId="164" fontId="10" fillId="2" borderId="42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164" fontId="60" fillId="6" borderId="28" xfId="0" applyNumberFormat="1" applyFont="1" applyFill="1" applyBorder="1" applyAlignment="1">
      <alignment horizontal="right" vertical="center"/>
    </xf>
    <xf numFmtId="164" fontId="5" fillId="3" borderId="14" xfId="0" applyNumberFormat="1" applyFont="1" applyFill="1" applyBorder="1" applyAlignment="1">
      <alignment horizontal="right" vertical="center"/>
    </xf>
    <xf numFmtId="164" fontId="10" fillId="4" borderId="14" xfId="0" applyNumberFormat="1" applyFont="1" applyFill="1" applyBorder="1" applyAlignment="1">
      <alignment horizontal="right" vertical="center"/>
    </xf>
    <xf numFmtId="164" fontId="5" fillId="3" borderId="42" xfId="0" applyNumberFormat="1" applyFont="1" applyFill="1" applyBorder="1" applyAlignment="1">
      <alignment horizontal="right" vertical="center"/>
    </xf>
    <xf numFmtId="164" fontId="59" fillId="3" borderId="28" xfId="0" applyNumberFormat="1" applyFont="1" applyFill="1" applyBorder="1" applyAlignment="1">
      <alignment horizontal="right" vertical="center"/>
    </xf>
    <xf numFmtId="0" fontId="62" fillId="0" borderId="3" xfId="0" applyFont="1" applyBorder="1" applyAlignment="1">
      <alignment horizontal="center" vertical="center"/>
    </xf>
    <xf numFmtId="164" fontId="5" fillId="13" borderId="3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64" fontId="5" fillId="8" borderId="17" xfId="0" applyNumberFormat="1" applyFont="1" applyFill="1" applyBorder="1" applyAlignment="1">
      <alignment horizontal="right" vertical="center"/>
    </xf>
    <xf numFmtId="164" fontId="5" fillId="0" borderId="40" xfId="0" applyNumberFormat="1" applyFont="1" applyBorder="1" applyAlignment="1">
      <alignment horizontal="right" vertical="center"/>
    </xf>
    <xf numFmtId="0" fontId="47" fillId="0" borderId="3" xfId="0" applyFont="1" applyBorder="1" applyAlignment="1">
      <alignment horizontal="left" vertical="center"/>
    </xf>
    <xf numFmtId="0" fontId="63" fillId="0" borderId="29" xfId="0" applyFont="1" applyBorder="1" applyAlignment="1">
      <alignment horizontal="centerContinuous" vertical="center"/>
    </xf>
    <xf numFmtId="1" fontId="24" fillId="5" borderId="44" xfId="0" applyNumberFormat="1" applyFont="1" applyFill="1" applyBorder="1" applyAlignment="1">
      <alignment horizontal="center" vertical="center"/>
    </xf>
    <xf numFmtId="0" fontId="0" fillId="0" borderId="0" xfId="0" applyFont="1"/>
    <xf numFmtId="0" fontId="64" fillId="0" borderId="0" xfId="0" applyNumberFormat="1" applyFont="1" applyBorder="1" applyAlignment="1"/>
    <xf numFmtId="0" fontId="65" fillId="0" borderId="0" xfId="0" applyFont="1" applyAlignment="1">
      <alignment horizontal="right" vertical="top"/>
    </xf>
    <xf numFmtId="166" fontId="66" fillId="0" borderId="0" xfId="0" applyNumberFormat="1" applyFont="1" applyAlignment="1">
      <alignment horizontal="right"/>
    </xf>
    <xf numFmtId="0" fontId="68" fillId="0" borderId="0" xfId="0" applyFont="1" applyAlignment="1">
      <alignment horizontal="center" vertical="top"/>
    </xf>
    <xf numFmtId="0" fontId="2" fillId="0" borderId="0" xfId="0" applyFont="1" applyAlignment="1">
      <alignment horizontal="centerContinuous" vertical="top" wrapText="1"/>
    </xf>
    <xf numFmtId="0" fontId="53" fillId="0" borderId="3" xfId="0" applyFont="1" applyBorder="1" applyAlignment="1">
      <alignment horizontal="left" vertical="center"/>
    </xf>
    <xf numFmtId="0" fontId="61" fillId="0" borderId="3" xfId="0" applyFont="1" applyBorder="1" applyAlignment="1">
      <alignment horizontal="center" vertical="center"/>
    </xf>
    <xf numFmtId="164" fontId="5" fillId="0" borderId="45" xfId="0" applyNumberFormat="1" applyFont="1" applyBorder="1" applyAlignment="1">
      <alignment horizontal="right" vertical="center"/>
    </xf>
    <xf numFmtId="164" fontId="5" fillId="0" borderId="46" xfId="0" applyNumberFormat="1" applyFont="1" applyBorder="1" applyAlignment="1">
      <alignment horizontal="right" vertical="center"/>
    </xf>
    <xf numFmtId="164" fontId="20" fillId="3" borderId="46" xfId="0" applyNumberFormat="1" applyFont="1" applyFill="1" applyBorder="1" applyAlignment="1">
      <alignment horizontal="right" vertical="center"/>
    </xf>
    <xf numFmtId="164" fontId="10" fillId="0" borderId="46" xfId="0" applyNumberFormat="1" applyFont="1" applyBorder="1" applyAlignment="1">
      <alignment horizontal="right" vertical="center"/>
    </xf>
    <xf numFmtId="164" fontId="10" fillId="0" borderId="46" xfId="0" applyNumberFormat="1" applyFont="1" applyFill="1" applyBorder="1" applyAlignment="1">
      <alignment horizontal="right" vertical="center"/>
    </xf>
    <xf numFmtId="164" fontId="20" fillId="2" borderId="46" xfId="0" applyNumberFormat="1" applyFont="1" applyFill="1" applyBorder="1" applyAlignment="1">
      <alignment horizontal="right" vertical="center"/>
    </xf>
    <xf numFmtId="164" fontId="10" fillId="14" borderId="46" xfId="0" applyNumberFormat="1" applyFont="1" applyFill="1" applyBorder="1" applyAlignment="1">
      <alignment horizontal="right" vertical="center"/>
    </xf>
    <xf numFmtId="164" fontId="5" fillId="0" borderId="47" xfId="0" applyNumberFormat="1" applyFont="1" applyBorder="1" applyAlignment="1">
      <alignment horizontal="right" vertical="center"/>
    </xf>
    <xf numFmtId="164" fontId="20" fillId="2" borderId="40" xfId="0" applyNumberFormat="1" applyFont="1" applyFill="1" applyBorder="1" applyAlignment="1">
      <alignment horizontal="right" vertical="center"/>
    </xf>
    <xf numFmtId="164" fontId="5" fillId="0" borderId="40" xfId="0" applyNumberFormat="1" applyFont="1" applyFill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/>
    </xf>
    <xf numFmtId="164" fontId="5" fillId="0" borderId="46" xfId="0" applyNumberFormat="1" applyFont="1" applyFill="1" applyBorder="1" applyAlignment="1">
      <alignment horizontal="right" vertical="center"/>
    </xf>
    <xf numFmtId="0" fontId="69" fillId="0" borderId="3" xfId="0" applyFont="1" applyBorder="1" applyAlignment="1">
      <alignment horizontal="center" vertical="center"/>
    </xf>
    <xf numFmtId="164" fontId="14" fillId="16" borderId="28" xfId="0" applyNumberFormat="1" applyFont="1" applyFill="1" applyBorder="1" applyAlignment="1">
      <alignment horizontal="right" vertical="center"/>
    </xf>
    <xf numFmtId="164" fontId="27" fillId="4" borderId="28" xfId="0" applyNumberFormat="1" applyFont="1" applyFill="1" applyBorder="1" applyAlignment="1">
      <alignment horizontal="right" vertical="center"/>
    </xf>
    <xf numFmtId="164" fontId="10" fillId="2" borderId="40" xfId="0" applyNumberFormat="1" applyFont="1" applyFill="1" applyBorder="1" applyAlignment="1">
      <alignment horizontal="right" vertical="center"/>
    </xf>
    <xf numFmtId="164" fontId="10" fillId="4" borderId="46" xfId="0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164" fontId="10" fillId="3" borderId="46" xfId="0" applyNumberFormat="1" applyFont="1" applyFill="1" applyBorder="1" applyAlignment="1">
      <alignment horizontal="right" vertical="center"/>
    </xf>
    <xf numFmtId="164" fontId="10" fillId="15" borderId="3" xfId="0" applyNumberFormat="1" applyFont="1" applyFill="1" applyBorder="1" applyAlignment="1">
      <alignment horizontal="right" vertical="center"/>
    </xf>
    <xf numFmtId="164" fontId="27" fillId="2" borderId="28" xfId="0" applyNumberFormat="1" applyFont="1" applyFill="1" applyBorder="1" applyAlignment="1">
      <alignment horizontal="right" vertical="center"/>
    </xf>
    <xf numFmtId="164" fontId="10" fillId="3" borderId="3" xfId="0" applyNumberFormat="1" applyFont="1" applyFill="1" applyBorder="1" applyAlignment="1">
      <alignment horizontal="right" vertical="center"/>
    </xf>
    <xf numFmtId="164" fontId="10" fillId="2" borderId="46" xfId="0" applyNumberFormat="1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171" fontId="36" fillId="0" borderId="33" xfId="0" applyNumberFormat="1" applyFont="1" applyBorder="1" applyAlignment="1">
      <alignment horizontal="left" vertical="center" indent="1"/>
    </xf>
    <xf numFmtId="0" fontId="73" fillId="0" borderId="3" xfId="0" applyFont="1" applyBorder="1" applyAlignment="1">
      <alignment horizontal="center" vertical="center"/>
    </xf>
    <xf numFmtId="164" fontId="81" fillId="0" borderId="3" xfId="0" applyNumberFormat="1" applyFont="1" applyBorder="1" applyAlignment="1">
      <alignment horizontal="right" vertical="center"/>
    </xf>
    <xf numFmtId="164" fontId="82" fillId="0" borderId="3" xfId="0" applyNumberFormat="1" applyFont="1" applyFill="1" applyBorder="1" applyAlignment="1">
      <alignment horizontal="right" vertical="center"/>
    </xf>
    <xf numFmtId="164" fontId="82" fillId="0" borderId="46" xfId="0" applyNumberFormat="1" applyFont="1" applyFill="1" applyBorder="1" applyAlignment="1">
      <alignment horizontal="right" vertical="center"/>
    </xf>
    <xf numFmtId="0" fontId="36" fillId="0" borderId="29" xfId="0" applyNumberFormat="1" applyFont="1" applyBorder="1" applyAlignment="1">
      <alignment horizontal="left" vertical="center" indent="1"/>
    </xf>
    <xf numFmtId="0" fontId="9" fillId="0" borderId="0" xfId="0" applyNumberFormat="1" applyFont="1" applyBorder="1" applyAlignment="1"/>
    <xf numFmtId="0" fontId="21" fillId="0" borderId="3" xfId="0" applyFont="1" applyBorder="1" applyAlignment="1">
      <alignment horizontal="center" vertical="center"/>
    </xf>
    <xf numFmtId="164" fontId="20" fillId="16" borderId="46" xfId="0" applyNumberFormat="1" applyFont="1" applyFill="1" applyBorder="1" applyAlignment="1">
      <alignment horizontal="right" vertical="center"/>
    </xf>
    <xf numFmtId="0" fontId="75" fillId="0" borderId="3" xfId="0" applyFont="1" applyBorder="1" applyAlignment="1">
      <alignment horizontal="center" vertical="center"/>
    </xf>
    <xf numFmtId="164" fontId="81" fillId="11" borderId="3" xfId="0" applyNumberFormat="1" applyFont="1" applyFill="1" applyBorder="1" applyAlignment="1">
      <alignment horizontal="right" vertical="center"/>
    </xf>
    <xf numFmtId="0" fontId="6" fillId="0" borderId="50" xfId="0" applyFont="1" applyBorder="1" applyAlignment="1">
      <alignment vertical="center" wrapText="1"/>
    </xf>
    <xf numFmtId="0" fontId="76" fillId="0" borderId="3" xfId="0" applyFont="1" applyBorder="1" applyAlignment="1">
      <alignment horizontal="center" vertical="center"/>
    </xf>
    <xf numFmtId="164" fontId="90" fillId="0" borderId="3" xfId="0" applyNumberFormat="1" applyFont="1" applyFill="1" applyBorder="1" applyAlignment="1">
      <alignment horizontal="right" vertical="center"/>
    </xf>
    <xf numFmtId="164" fontId="20" fillId="0" borderId="3" xfId="0" applyNumberFormat="1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center" vertical="center"/>
    </xf>
    <xf numFmtId="164" fontId="82" fillId="11" borderId="3" xfId="0" applyNumberFormat="1" applyFont="1" applyFill="1" applyBorder="1" applyAlignment="1">
      <alignment horizontal="right" vertical="center"/>
    </xf>
    <xf numFmtId="164" fontId="10" fillId="0" borderId="40" xfId="0" applyNumberFormat="1" applyFont="1" applyFill="1" applyBorder="1" applyAlignment="1">
      <alignment horizontal="right" vertical="center"/>
    </xf>
    <xf numFmtId="0" fontId="72" fillId="0" borderId="3" xfId="0" applyFont="1" applyBorder="1" applyAlignment="1">
      <alignment horizontal="center" vertical="center"/>
    </xf>
    <xf numFmtId="164" fontId="20" fillId="0" borderId="46" xfId="0" applyNumberFormat="1" applyFont="1" applyFill="1" applyBorder="1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/>
    </xf>
    <xf numFmtId="164" fontId="20" fillId="3" borderId="42" xfId="0" applyNumberFormat="1" applyFont="1" applyFill="1" applyBorder="1" applyAlignment="1">
      <alignment horizontal="right" vertical="center"/>
    </xf>
    <xf numFmtId="164" fontId="20" fillId="16" borderId="42" xfId="0" applyNumberFormat="1" applyFont="1" applyFill="1" applyBorder="1" applyAlignment="1">
      <alignment horizontal="right" vertical="center"/>
    </xf>
    <xf numFmtId="164" fontId="20" fillId="2" borderId="20" xfId="0" applyNumberFormat="1" applyFont="1" applyFill="1" applyBorder="1" applyAlignment="1">
      <alignment horizontal="right" vertical="center"/>
    </xf>
    <xf numFmtId="164" fontId="20" fillId="2" borderId="54" xfId="0" applyNumberFormat="1" applyFont="1" applyFill="1" applyBorder="1" applyAlignment="1">
      <alignment horizontal="right" vertical="center"/>
    </xf>
    <xf numFmtId="164" fontId="5" fillId="0" borderId="47" xfId="0" applyNumberFormat="1" applyFont="1" applyFill="1" applyBorder="1" applyAlignment="1">
      <alignment horizontal="right" vertical="center"/>
    </xf>
    <xf numFmtId="164" fontId="95" fillId="0" borderId="46" xfId="0" applyNumberFormat="1" applyFont="1" applyFill="1" applyBorder="1" applyAlignment="1">
      <alignment horizontal="right" vertical="center"/>
    </xf>
    <xf numFmtId="164" fontId="95" fillId="0" borderId="3" xfId="0" applyNumberFormat="1" applyFont="1" applyBorder="1" applyAlignment="1">
      <alignment horizontal="right" vertical="center"/>
    </xf>
    <xf numFmtId="164" fontId="81" fillId="12" borderId="3" xfId="0" applyNumberFormat="1" applyFont="1" applyFill="1" applyBorder="1" applyAlignment="1">
      <alignment horizontal="right" vertical="center"/>
    </xf>
    <xf numFmtId="0" fontId="98" fillId="0" borderId="3" xfId="0" applyFont="1" applyFill="1" applyBorder="1" applyAlignment="1">
      <alignment horizontal="center" vertical="center"/>
    </xf>
    <xf numFmtId="164" fontId="99" fillId="0" borderId="3" xfId="0" applyNumberFormat="1" applyFont="1" applyFill="1" applyBorder="1" applyAlignment="1">
      <alignment horizontal="right" vertical="center"/>
    </xf>
    <xf numFmtId="164" fontId="10" fillId="0" borderId="53" xfId="0" applyNumberFormat="1" applyFont="1" applyFill="1" applyBorder="1" applyAlignment="1">
      <alignment horizontal="right" vertical="center"/>
    </xf>
    <xf numFmtId="164" fontId="10" fillId="10" borderId="3" xfId="0" applyNumberFormat="1" applyFont="1" applyFill="1" applyBorder="1" applyAlignment="1">
      <alignment horizontal="right" vertical="center"/>
    </xf>
    <xf numFmtId="164" fontId="5" fillId="17" borderId="3" xfId="0" applyNumberFormat="1" applyFont="1" applyFill="1" applyBorder="1" applyAlignment="1">
      <alignment horizontal="right" vertical="center"/>
    </xf>
    <xf numFmtId="164" fontId="10" fillId="16" borderId="3" xfId="0" applyNumberFormat="1" applyFont="1" applyFill="1" applyBorder="1" applyAlignment="1">
      <alignment horizontal="right" vertical="center"/>
    </xf>
    <xf numFmtId="164" fontId="5" fillId="18" borderId="46" xfId="0" applyNumberFormat="1" applyFont="1" applyFill="1" applyBorder="1" applyAlignment="1">
      <alignment horizontal="right" vertical="center"/>
    </xf>
    <xf numFmtId="164" fontId="5" fillId="19" borderId="46" xfId="0" applyNumberFormat="1" applyFont="1" applyFill="1" applyBorder="1" applyAlignment="1">
      <alignment horizontal="right" vertical="center"/>
    </xf>
    <xf numFmtId="164" fontId="5" fillId="18" borderId="3" xfId="0" applyNumberFormat="1" applyFont="1" applyFill="1" applyBorder="1" applyAlignment="1">
      <alignment horizontal="right" vertical="center"/>
    </xf>
    <xf numFmtId="164" fontId="5" fillId="19" borderId="14" xfId="0" applyNumberFormat="1" applyFont="1" applyFill="1" applyBorder="1" applyAlignment="1">
      <alignment horizontal="right" vertical="center"/>
    </xf>
    <xf numFmtId="0" fontId="3" fillId="19" borderId="15" xfId="0" applyFont="1" applyFill="1" applyBorder="1" applyAlignment="1">
      <alignment horizontal="center" vertical="center"/>
    </xf>
    <xf numFmtId="164" fontId="10" fillId="18" borderId="3" xfId="0" applyNumberFormat="1" applyFont="1" applyFill="1" applyBorder="1" applyAlignment="1">
      <alignment horizontal="right" vertical="center"/>
    </xf>
    <xf numFmtId="0" fontId="97" fillId="0" borderId="3" xfId="0" applyFont="1" applyBorder="1" applyAlignment="1">
      <alignment horizontal="center" vertical="center"/>
    </xf>
    <xf numFmtId="164" fontId="14" fillId="18" borderId="28" xfId="0" applyNumberFormat="1" applyFont="1" applyFill="1" applyBorder="1" applyAlignment="1">
      <alignment horizontal="right" vertical="center"/>
    </xf>
    <xf numFmtId="0" fontId="3" fillId="18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90" fillId="18" borderId="3" xfId="0" applyNumberFormat="1" applyFont="1" applyFill="1" applyBorder="1" applyAlignment="1">
      <alignment horizontal="right" vertical="center"/>
    </xf>
    <xf numFmtId="164" fontId="10" fillId="19" borderId="46" xfId="0" applyNumberFormat="1" applyFont="1" applyFill="1" applyBorder="1" applyAlignment="1">
      <alignment horizontal="right" vertical="center"/>
    </xf>
    <xf numFmtId="164" fontId="82" fillId="18" borderId="3" xfId="0" applyNumberFormat="1" applyFont="1" applyFill="1" applyBorder="1" applyAlignment="1">
      <alignment horizontal="right" vertical="center"/>
    </xf>
    <xf numFmtId="164" fontId="90" fillId="11" borderId="3" xfId="0" applyNumberFormat="1" applyFont="1" applyFill="1" applyBorder="1" applyAlignment="1">
      <alignment horizontal="right" vertical="center"/>
    </xf>
    <xf numFmtId="0" fontId="91" fillId="0" borderId="3" xfId="0" applyFont="1" applyBorder="1" applyAlignment="1">
      <alignment horizontal="center" vertical="center"/>
    </xf>
    <xf numFmtId="164" fontId="95" fillId="0" borderId="3" xfId="0" applyNumberFormat="1" applyFont="1" applyFill="1" applyBorder="1" applyAlignment="1">
      <alignment horizontal="right" vertical="center"/>
    </xf>
    <xf numFmtId="164" fontId="5" fillId="20" borderId="3" xfId="0" applyNumberFormat="1" applyFont="1" applyFill="1" applyBorder="1" applyAlignment="1">
      <alignment horizontal="right" vertical="center"/>
    </xf>
    <xf numFmtId="0" fontId="19" fillId="0" borderId="19" xfId="0" applyFont="1" applyBorder="1" applyAlignment="1">
      <alignment horizontal="center" vertical="center"/>
    </xf>
    <xf numFmtId="0" fontId="89" fillId="0" borderId="3" xfId="0" applyFont="1" applyBorder="1" applyAlignment="1">
      <alignment horizontal="center" vertical="center"/>
    </xf>
    <xf numFmtId="164" fontId="28" fillId="21" borderId="28" xfId="0" applyNumberFormat="1" applyFont="1" applyFill="1" applyBorder="1" applyAlignment="1">
      <alignment horizontal="right" vertical="center"/>
    </xf>
    <xf numFmtId="164" fontId="14" fillId="19" borderId="28" xfId="0" applyNumberFormat="1" applyFont="1" applyFill="1" applyBorder="1" applyAlignment="1">
      <alignment horizontal="right" vertical="center"/>
    </xf>
    <xf numFmtId="164" fontId="5" fillId="16" borderId="3" xfId="0" applyNumberFormat="1" applyFont="1" applyFill="1" applyBorder="1" applyAlignment="1">
      <alignment horizontal="right" vertical="center"/>
    </xf>
    <xf numFmtId="172" fontId="36" fillId="0" borderId="29" xfId="0" applyNumberFormat="1" applyFont="1" applyBorder="1" applyAlignment="1">
      <alignment horizontal="left" vertical="center" indent="1"/>
    </xf>
    <xf numFmtId="173" fontId="108" fillId="0" borderId="0" xfId="0" applyNumberFormat="1" applyFont="1" applyAlignment="1">
      <alignment horizontal="right"/>
    </xf>
    <xf numFmtId="0" fontId="13" fillId="0" borderId="24" xfId="0" applyFont="1" applyBorder="1" applyAlignment="1">
      <alignment horizontal="center" textRotation="180"/>
    </xf>
    <xf numFmtId="0" fontId="0" fillId="0" borderId="24" xfId="0" applyBorder="1" applyAlignment="1">
      <alignment horizontal="center" textRotation="180"/>
    </xf>
    <xf numFmtId="0" fontId="0" fillId="0" borderId="48" xfId="0" applyBorder="1" applyAlignment="1">
      <alignment horizontal="center" textRotation="180"/>
    </xf>
    <xf numFmtId="0" fontId="6" fillId="0" borderId="5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5" fillId="0" borderId="24" xfId="0" applyFont="1" applyBorder="1" applyAlignment="1">
      <alignment horizontal="center" vertical="center" textRotation="180"/>
    </xf>
    <xf numFmtId="165" fontId="78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85" fillId="0" borderId="0" xfId="0" applyFont="1" applyAlignment="1">
      <alignment horizontal="center" vertical="center" textRotation="180"/>
    </xf>
    <xf numFmtId="0" fontId="2" fillId="0" borderId="0" xfId="0" applyFont="1" applyAlignment="1">
      <alignment horizontal="center" vertical="center" textRotation="180"/>
    </xf>
    <xf numFmtId="0" fontId="6" fillId="0" borderId="51" xfId="0" applyFont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top" textRotation="180"/>
    </xf>
    <xf numFmtId="0" fontId="0" fillId="0" borderId="24" xfId="0" applyBorder="1" applyAlignment="1">
      <alignment horizontal="center" vertical="top" textRotation="180"/>
    </xf>
    <xf numFmtId="165" fontId="34" fillId="0" borderId="26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7" fillId="0" borderId="0" xfId="0" applyFont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1466850</xdr:colOff>
      <xdr:row>16</xdr:row>
      <xdr:rowOff>114300</xdr:rowOff>
    </xdr:from>
    <xdr:to>
      <xdr:col>9</xdr:col>
      <xdr:colOff>190500</xdr:colOff>
      <xdr:row>16</xdr:row>
      <xdr:rowOff>114300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6391275" y="3733800"/>
          <a:ext cx="21907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25</xdr:row>
      <xdr:rowOff>192405</xdr:rowOff>
    </xdr:from>
    <xdr:to>
      <xdr:col>11</xdr:col>
      <xdr:colOff>0</xdr:colOff>
      <xdr:row>27</xdr:row>
      <xdr:rowOff>30480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7985760" y="5684520"/>
          <a:ext cx="0" cy="274320"/>
        </a:xfrm>
        <a:prstGeom prst="roundRect">
          <a:avLst>
            <a:gd name="adj" fmla="val 16667"/>
          </a:avLst>
        </a:prstGeom>
        <a:solidFill>
          <a:srgbClr val="CCFFCC"/>
        </a:solidFill>
        <a:ln w="0">
          <a:noFill/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AT" sz="800" b="1" i="1" u="none" strike="noStrike" baseline="0">
              <a:solidFill>
                <a:srgbClr val="FF0000"/>
              </a:solidFill>
              <a:latin typeface="Arial"/>
              <a:cs typeface="Arial"/>
            </a:rPr>
            <a:t>sofern nicht noch um eine Wo verlegt wird  &gt; &gt; &gt;</a:t>
          </a:r>
        </a:p>
      </xdr:txBody>
    </xdr:sp>
    <xdr:clientData fLocksWithSheet="0"/>
  </xdr:twoCellAnchor>
  <xdr:twoCellAnchor>
    <xdr:from>
      <xdr:col>11</xdr:col>
      <xdr:colOff>0</xdr:colOff>
      <xdr:row>8</xdr:row>
      <xdr:rowOff>30480</xdr:rowOff>
    </xdr:from>
    <xdr:to>
      <xdr:col>11</xdr:col>
      <xdr:colOff>0</xdr:colOff>
      <xdr:row>10</xdr:row>
      <xdr:rowOff>137160</xdr:rowOff>
    </xdr:to>
    <xdr:sp macro="" textlink="">
      <xdr:nvSpPr>
        <xdr:cNvPr id="21507" name="Text Box 3">
          <a:extLst>
            <a:ext uri="{FF2B5EF4-FFF2-40B4-BE49-F238E27FC236}">
              <a16:creationId xmlns:a16="http://schemas.microsoft.com/office/drawing/2014/main" id="{00000000-0008-0000-0700-000003540000}"/>
            </a:ext>
          </a:extLst>
        </xdr:cNvPr>
        <xdr:cNvSpPr txBox="1">
          <a:spLocks noChangeArrowheads="1"/>
        </xdr:cNvSpPr>
      </xdr:nvSpPr>
      <xdr:spPr bwMode="auto">
        <a:xfrm>
          <a:off x="7597140" y="2156460"/>
          <a:ext cx="0" cy="502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AT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die </a:t>
          </a:r>
          <a:r>
            <a:rPr lang="de-AT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(hier provisorisch eingetragenen)</a:t>
          </a:r>
          <a:r>
            <a:rPr lang="de-AT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'Herbstferien' sind noch zu beschließen</a:t>
          </a:r>
          <a:r>
            <a:rPr lang="de-AT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 !!!</a:t>
          </a:r>
          <a:endParaRPr lang="de-A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_13/STage_PTS%20Bezau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2008'09"/>
      <sheetName val="STAGE2009'10"/>
      <sheetName val="STAGE2010'11"/>
      <sheetName val="STAGE20010'11"/>
      <sheetName val="STAGE2011'12"/>
      <sheetName val="STAGE2012'13"/>
      <sheetName val="UJ-Vorschau"/>
      <sheetName val="Vorsch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F19" t="str">
            <v>2011/2012</v>
          </cell>
          <cell r="G19">
            <v>40798</v>
          </cell>
          <cell r="O19">
            <v>41096</v>
          </cell>
        </row>
        <row r="20">
          <cell r="F20" t="str">
            <v>2012/2013</v>
          </cell>
          <cell r="G20">
            <v>41162</v>
          </cell>
          <cell r="O20">
            <v>41460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813D-6F98-4A13-8B6C-0F0505B33B15}">
  <sheetPr>
    <tabColor indexed="11"/>
    <pageSetUpPr fitToPage="1"/>
  </sheetPr>
  <dimension ref="A1:K57"/>
  <sheetViews>
    <sheetView showGridLines="0" tabSelected="1" view="pageLayout" zoomScaleNormal="100" workbookViewId="0">
      <selection activeCell="B1" sqref="B1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310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38</v>
      </c>
      <c r="C5" s="7" t="s">
        <v>11</v>
      </c>
      <c r="D5" s="100">
        <v>45180</v>
      </c>
      <c r="E5" s="101">
        <f t="shared" ref="E5:H21" si="0">D5+1</f>
        <v>45181</v>
      </c>
      <c r="F5" s="12">
        <f t="shared" si="0"/>
        <v>45182</v>
      </c>
      <c r="G5" s="12">
        <f t="shared" si="0"/>
        <v>45183</v>
      </c>
      <c r="H5" s="12">
        <f t="shared" si="0"/>
        <v>45184</v>
      </c>
      <c r="I5" s="103" t="s">
        <v>81</v>
      </c>
      <c r="J5" s="61">
        <f>H5+1</f>
        <v>45185</v>
      </c>
    </row>
    <row r="6" spans="1:11" s="5" customFormat="1" ht="15" x14ac:dyDescent="0.25">
      <c r="B6" s="6">
        <v>39</v>
      </c>
      <c r="C6" s="7" t="s">
        <v>12</v>
      </c>
      <c r="D6" s="12">
        <f t="shared" ref="D6:D47" si="1">J5+2</f>
        <v>45187</v>
      </c>
      <c r="E6" s="43">
        <f t="shared" si="0"/>
        <v>45188</v>
      </c>
      <c r="F6" s="43">
        <f t="shared" si="0"/>
        <v>45189</v>
      </c>
      <c r="G6" s="225">
        <f t="shared" si="0"/>
        <v>45190</v>
      </c>
      <c r="H6" s="225">
        <f t="shared" si="0"/>
        <v>45191</v>
      </c>
      <c r="I6" s="108"/>
      <c r="J6" s="61">
        <f>H6+1</f>
        <v>45192</v>
      </c>
    </row>
    <row r="7" spans="1:11" s="5" customFormat="1" ht="15" x14ac:dyDescent="0.25">
      <c r="A7" s="247" t="s">
        <v>61</v>
      </c>
      <c r="B7" s="6">
        <v>40</v>
      </c>
      <c r="C7" s="7" t="s">
        <v>13</v>
      </c>
      <c r="D7" s="43">
        <f t="shared" si="1"/>
        <v>45194</v>
      </c>
      <c r="E7" s="43">
        <f t="shared" si="0"/>
        <v>45195</v>
      </c>
      <c r="F7" s="43">
        <f t="shared" si="0"/>
        <v>45196</v>
      </c>
      <c r="G7" s="43">
        <f t="shared" si="0"/>
        <v>45197</v>
      </c>
      <c r="H7" s="43">
        <f t="shared" si="0"/>
        <v>45198</v>
      </c>
      <c r="I7" s="217" t="s">
        <v>311</v>
      </c>
      <c r="J7" s="61">
        <f t="shared" ref="J7:J42" si="2">H7+1</f>
        <v>45199</v>
      </c>
    </row>
    <row r="8" spans="1:11" s="5" customFormat="1" ht="15" x14ac:dyDescent="0.25">
      <c r="A8" s="248"/>
      <c r="B8" s="6">
        <v>41</v>
      </c>
      <c r="C8" s="7" t="s">
        <v>14</v>
      </c>
      <c r="D8" s="43">
        <f t="shared" si="1"/>
        <v>45201</v>
      </c>
      <c r="E8" s="43">
        <f t="shared" si="0"/>
        <v>45202</v>
      </c>
      <c r="F8" s="43">
        <f t="shared" si="0"/>
        <v>45203</v>
      </c>
      <c r="G8" s="43">
        <f t="shared" si="0"/>
        <v>45204</v>
      </c>
      <c r="H8" s="43">
        <f t="shared" si="0"/>
        <v>45205</v>
      </c>
      <c r="I8" s="109"/>
      <c r="J8" s="61">
        <f t="shared" si="2"/>
        <v>45206</v>
      </c>
    </row>
    <row r="9" spans="1:11" s="5" customFormat="1" ht="15" x14ac:dyDescent="0.25">
      <c r="A9" s="248"/>
      <c r="B9" s="6">
        <v>42</v>
      </c>
      <c r="C9" s="7" t="s">
        <v>15</v>
      </c>
      <c r="D9" s="196">
        <f t="shared" si="1"/>
        <v>45208</v>
      </c>
      <c r="E9" s="114">
        <f t="shared" si="0"/>
        <v>45209</v>
      </c>
      <c r="F9" s="114">
        <f t="shared" si="0"/>
        <v>45210</v>
      </c>
      <c r="G9" s="107">
        <f t="shared" si="0"/>
        <v>45211</v>
      </c>
      <c r="H9" s="107">
        <f t="shared" si="0"/>
        <v>45212</v>
      </c>
      <c r="I9" s="198" t="s">
        <v>322</v>
      </c>
      <c r="J9" s="61">
        <f t="shared" si="2"/>
        <v>45213</v>
      </c>
    </row>
    <row r="10" spans="1:11" s="5" customFormat="1" ht="15" x14ac:dyDescent="0.25">
      <c r="A10" s="248"/>
      <c r="B10" s="6">
        <v>43</v>
      </c>
      <c r="C10" s="7" t="s">
        <v>16</v>
      </c>
      <c r="D10" s="43">
        <f t="shared" si="1"/>
        <v>45215</v>
      </c>
      <c r="E10" s="233">
        <f t="shared" si="0"/>
        <v>45216</v>
      </c>
      <c r="F10" s="43">
        <f t="shared" si="0"/>
        <v>45217</v>
      </c>
      <c r="G10" s="225">
        <f t="shared" si="0"/>
        <v>45218</v>
      </c>
      <c r="H10" s="225">
        <f t="shared" si="0"/>
        <v>45219</v>
      </c>
      <c r="I10" s="109" t="s">
        <v>312</v>
      </c>
      <c r="J10" s="61">
        <f t="shared" si="2"/>
        <v>45220</v>
      </c>
    </row>
    <row r="11" spans="1:11" s="5" customFormat="1" ht="15" x14ac:dyDescent="0.25">
      <c r="A11" s="249"/>
      <c r="B11" s="24">
        <v>44</v>
      </c>
      <c r="C11" s="46" t="s">
        <v>18</v>
      </c>
      <c r="D11" s="43">
        <f t="shared" si="1"/>
        <v>45222</v>
      </c>
      <c r="E11" s="43">
        <f t="shared" si="0"/>
        <v>45223</v>
      </c>
      <c r="F11" s="43">
        <f t="shared" si="0"/>
        <v>45224</v>
      </c>
      <c r="G11" s="222">
        <f t="shared" si="0"/>
        <v>45225</v>
      </c>
      <c r="H11" s="164">
        <f t="shared" si="0"/>
        <v>45226</v>
      </c>
      <c r="I11" s="204" t="s">
        <v>313</v>
      </c>
      <c r="J11" s="61">
        <f t="shared" si="2"/>
        <v>45227</v>
      </c>
    </row>
    <row r="12" spans="1:11" s="5" customFormat="1" ht="15" x14ac:dyDescent="0.25">
      <c r="B12" s="25">
        <v>45</v>
      </c>
      <c r="C12" s="7" t="s">
        <v>19</v>
      </c>
      <c r="D12" s="43">
        <f t="shared" si="1"/>
        <v>45229</v>
      </c>
      <c r="E12" s="43">
        <f t="shared" si="0"/>
        <v>45230</v>
      </c>
      <c r="F12" s="222">
        <f t="shared" si="0"/>
        <v>45231</v>
      </c>
      <c r="G12" s="222">
        <f t="shared" si="0"/>
        <v>45232</v>
      </c>
      <c r="H12" s="164">
        <f t="shared" si="0"/>
        <v>45233</v>
      </c>
      <c r="I12" s="204" t="s">
        <v>323</v>
      </c>
      <c r="J12" s="61">
        <f t="shared" si="2"/>
        <v>45234</v>
      </c>
    </row>
    <row r="13" spans="1:11" s="5" customFormat="1" ht="15" x14ac:dyDescent="0.25">
      <c r="B13" s="25">
        <v>46</v>
      </c>
      <c r="C13" s="7" t="s">
        <v>20</v>
      </c>
      <c r="D13" s="43">
        <f t="shared" si="1"/>
        <v>45236</v>
      </c>
      <c r="E13" s="43">
        <f t="shared" si="0"/>
        <v>45237</v>
      </c>
      <c r="F13" s="133">
        <f t="shared" si="0"/>
        <v>45238</v>
      </c>
      <c r="G13" s="43">
        <f t="shared" si="0"/>
        <v>45239</v>
      </c>
      <c r="H13" s="43">
        <f t="shared" si="0"/>
        <v>45240</v>
      </c>
      <c r="I13" s="60" t="s">
        <v>86</v>
      </c>
      <c r="J13" s="93">
        <f t="shared" si="2"/>
        <v>45241</v>
      </c>
    </row>
    <row r="14" spans="1:11" s="5" customFormat="1" ht="15" x14ac:dyDescent="0.25">
      <c r="B14" s="25">
        <v>47</v>
      </c>
      <c r="C14" s="7" t="s">
        <v>21</v>
      </c>
      <c r="D14" s="43">
        <f t="shared" si="1"/>
        <v>45243</v>
      </c>
      <c r="E14" s="189">
        <f t="shared" si="0"/>
        <v>45244</v>
      </c>
      <c r="F14" s="133">
        <f t="shared" si="0"/>
        <v>45245</v>
      </c>
      <c r="G14" s="189">
        <f t="shared" si="0"/>
        <v>45246</v>
      </c>
      <c r="H14" s="43">
        <f t="shared" si="0"/>
        <v>45247</v>
      </c>
      <c r="I14" s="60" t="s">
        <v>235</v>
      </c>
      <c r="J14" s="93">
        <f t="shared" si="2"/>
        <v>45248</v>
      </c>
    </row>
    <row r="15" spans="1:11" s="5" customFormat="1" ht="15" x14ac:dyDescent="0.25">
      <c r="B15" s="25">
        <v>48</v>
      </c>
      <c r="C15" s="7" t="s">
        <v>22</v>
      </c>
      <c r="D15" s="43">
        <f t="shared" si="1"/>
        <v>45250</v>
      </c>
      <c r="E15" s="43">
        <f t="shared" si="0"/>
        <v>45251</v>
      </c>
      <c r="F15" s="133">
        <f t="shared" si="0"/>
        <v>45252</v>
      </c>
      <c r="G15" s="43">
        <f t="shared" si="0"/>
        <v>45253</v>
      </c>
      <c r="H15" s="43">
        <f t="shared" si="0"/>
        <v>45254</v>
      </c>
      <c r="I15" s="60" t="s">
        <v>88</v>
      </c>
      <c r="J15" s="93">
        <f t="shared" si="2"/>
        <v>45255</v>
      </c>
    </row>
    <row r="16" spans="1:11" s="5" customFormat="1" ht="15" x14ac:dyDescent="0.25">
      <c r="B16" s="25">
        <v>49</v>
      </c>
      <c r="C16" s="7" t="s">
        <v>23</v>
      </c>
      <c r="D16" s="43">
        <f t="shared" si="1"/>
        <v>45257</v>
      </c>
      <c r="E16" s="196">
        <f t="shared" si="0"/>
        <v>45258</v>
      </c>
      <c r="F16" s="114">
        <f t="shared" si="0"/>
        <v>45259</v>
      </c>
      <c r="G16" s="43">
        <f t="shared" si="0"/>
        <v>45260</v>
      </c>
      <c r="H16" s="43">
        <f t="shared" si="0"/>
        <v>45261</v>
      </c>
      <c r="I16" s="130" t="s">
        <v>321</v>
      </c>
      <c r="J16" s="93">
        <f t="shared" si="2"/>
        <v>45262</v>
      </c>
    </row>
    <row r="17" spans="1:11" s="5" customFormat="1" ht="15" x14ac:dyDescent="0.25">
      <c r="B17" s="25">
        <v>50</v>
      </c>
      <c r="C17" s="7" t="s">
        <v>24</v>
      </c>
      <c r="D17" s="43">
        <f t="shared" si="1"/>
        <v>45264</v>
      </c>
      <c r="E17" s="43">
        <f t="shared" si="0"/>
        <v>45265</v>
      </c>
      <c r="F17" s="43">
        <f t="shared" si="0"/>
        <v>45266</v>
      </c>
      <c r="G17" s="43">
        <f t="shared" si="0"/>
        <v>45267</v>
      </c>
      <c r="H17" s="222">
        <f t="shared" si="0"/>
        <v>45268</v>
      </c>
      <c r="I17" s="60" t="s">
        <v>314</v>
      </c>
      <c r="J17" s="230">
        <f t="shared" si="2"/>
        <v>45269</v>
      </c>
    </row>
    <row r="18" spans="1:11" s="5" customFormat="1" ht="15" x14ac:dyDescent="0.25">
      <c r="B18" s="25">
        <v>51</v>
      </c>
      <c r="C18" s="7" t="s">
        <v>25</v>
      </c>
      <c r="D18" s="43">
        <f t="shared" si="1"/>
        <v>45271</v>
      </c>
      <c r="E18" s="43">
        <f t="shared" si="0"/>
        <v>45272</v>
      </c>
      <c r="F18" s="43">
        <f t="shared" si="0"/>
        <v>45273</v>
      </c>
      <c r="G18" s="225">
        <f t="shared" si="0"/>
        <v>45274</v>
      </c>
      <c r="H18" s="150">
        <f t="shared" si="0"/>
        <v>45275</v>
      </c>
      <c r="I18" s="187"/>
      <c r="J18" s="93">
        <f t="shared" si="2"/>
        <v>45276</v>
      </c>
    </row>
    <row r="19" spans="1:11" s="5" customFormat="1" ht="15" customHeight="1" x14ac:dyDescent="0.25">
      <c r="B19" s="25">
        <v>52</v>
      </c>
      <c r="C19" s="206" t="s">
        <v>26</v>
      </c>
      <c r="D19" s="207">
        <f t="shared" si="1"/>
        <v>45278</v>
      </c>
      <c r="E19" s="207">
        <f t="shared" si="0"/>
        <v>45279</v>
      </c>
      <c r="F19" s="207">
        <f t="shared" si="0"/>
        <v>45280</v>
      </c>
      <c r="G19" s="225">
        <f t="shared" si="0"/>
        <v>45281</v>
      </c>
      <c r="H19" s="150">
        <f t="shared" si="0"/>
        <v>45282</v>
      </c>
      <c r="I19" s="174"/>
      <c r="J19" s="93">
        <f t="shared" si="2"/>
        <v>45283</v>
      </c>
    </row>
    <row r="20" spans="1:11" s="5" customFormat="1" ht="15.75" customHeight="1" x14ac:dyDescent="0.25">
      <c r="B20" s="25">
        <v>53</v>
      </c>
      <c r="C20" s="208" t="s">
        <v>28</v>
      </c>
      <c r="D20" s="209">
        <f t="shared" si="1"/>
        <v>45285</v>
      </c>
      <c r="E20" s="210">
        <f t="shared" si="0"/>
        <v>45286</v>
      </c>
      <c r="F20" s="209">
        <f t="shared" si="0"/>
        <v>45287</v>
      </c>
      <c r="G20" s="209">
        <f t="shared" si="0"/>
        <v>45288</v>
      </c>
      <c r="H20" s="209">
        <f t="shared" si="0"/>
        <v>45289</v>
      </c>
      <c r="I20" s="250" t="s">
        <v>194</v>
      </c>
      <c r="J20" s="94">
        <f t="shared" si="2"/>
        <v>45290</v>
      </c>
    </row>
    <row r="21" spans="1:11" s="5" customFormat="1" ht="15.75" customHeight="1" x14ac:dyDescent="0.25">
      <c r="A21" s="36"/>
      <c r="B21" s="25">
        <v>1</v>
      </c>
      <c r="C21" s="208" t="s">
        <v>29</v>
      </c>
      <c r="D21" s="209">
        <f t="shared" si="1"/>
        <v>45292</v>
      </c>
      <c r="E21" s="209">
        <f t="shared" si="0"/>
        <v>45293</v>
      </c>
      <c r="F21" s="209">
        <f t="shared" si="0"/>
        <v>45294</v>
      </c>
      <c r="G21" s="209">
        <f t="shared" si="0"/>
        <v>45295</v>
      </c>
      <c r="H21" s="209">
        <f t="shared" si="0"/>
        <v>45296</v>
      </c>
      <c r="I21" s="251"/>
      <c r="J21" s="242">
        <f t="shared" si="2"/>
        <v>45297</v>
      </c>
    </row>
    <row r="22" spans="1:11" s="5" customFormat="1" ht="15" x14ac:dyDescent="0.25">
      <c r="B22" s="25">
        <v>2</v>
      </c>
      <c r="C22" s="7" t="s">
        <v>30</v>
      </c>
      <c r="D22" s="12">
        <f t="shared" si="1"/>
        <v>45299</v>
      </c>
      <c r="E22" s="199">
        <f t="shared" ref="E22:H37" si="3">D22+1</f>
        <v>45300</v>
      </c>
      <c r="F22" s="117">
        <f t="shared" si="3"/>
        <v>45301</v>
      </c>
      <c r="G22" s="199">
        <f t="shared" si="3"/>
        <v>45302</v>
      </c>
      <c r="H22" s="12">
        <f t="shared" si="3"/>
        <v>45303</v>
      </c>
      <c r="I22" s="241" t="s">
        <v>315</v>
      </c>
      <c r="J22" s="62">
        <f t="shared" si="2"/>
        <v>45304</v>
      </c>
    </row>
    <row r="23" spans="1:11" s="5" customFormat="1" ht="15" x14ac:dyDescent="0.25">
      <c r="B23" s="25">
        <v>3</v>
      </c>
      <c r="C23" s="7" t="s">
        <v>31</v>
      </c>
      <c r="D23" s="12">
        <f t="shared" si="1"/>
        <v>45306</v>
      </c>
      <c r="E23" s="12">
        <f t="shared" si="3"/>
        <v>45307</v>
      </c>
      <c r="F23" s="117">
        <f t="shared" si="3"/>
        <v>45308</v>
      </c>
      <c r="G23" s="12">
        <f t="shared" si="3"/>
        <v>45309</v>
      </c>
      <c r="H23" s="43">
        <f t="shared" si="3"/>
        <v>45310</v>
      </c>
      <c r="I23" s="60" t="s">
        <v>316</v>
      </c>
      <c r="J23" s="62">
        <f t="shared" si="2"/>
        <v>45311</v>
      </c>
    </row>
    <row r="24" spans="1:11" s="5" customFormat="1" ht="15" x14ac:dyDescent="0.25">
      <c r="B24" s="25">
        <v>4</v>
      </c>
      <c r="C24" s="7" t="s">
        <v>32</v>
      </c>
      <c r="D24" s="12">
        <f t="shared" si="1"/>
        <v>45313</v>
      </c>
      <c r="E24" s="127">
        <f t="shared" si="3"/>
        <v>45314</v>
      </c>
      <c r="F24" s="117">
        <f t="shared" si="3"/>
        <v>45315</v>
      </c>
      <c r="G24" s="225">
        <f t="shared" si="3"/>
        <v>45316</v>
      </c>
      <c r="H24" s="43">
        <f t="shared" si="3"/>
        <v>45317</v>
      </c>
      <c r="I24" s="128" t="s">
        <v>236</v>
      </c>
      <c r="J24" s="62">
        <f t="shared" si="2"/>
        <v>45318</v>
      </c>
    </row>
    <row r="25" spans="1:11" s="5" customFormat="1" ht="15" x14ac:dyDescent="0.25">
      <c r="B25" s="25">
        <v>5</v>
      </c>
      <c r="C25" s="7" t="s">
        <v>33</v>
      </c>
      <c r="D25" s="12">
        <f t="shared" si="1"/>
        <v>45320</v>
      </c>
      <c r="E25" s="12">
        <f t="shared" si="3"/>
        <v>45321</v>
      </c>
      <c r="F25" s="196">
        <f t="shared" si="3"/>
        <v>45322</v>
      </c>
      <c r="G25" s="114">
        <f t="shared" si="3"/>
        <v>45323</v>
      </c>
      <c r="H25" s="43">
        <f t="shared" si="3"/>
        <v>45324</v>
      </c>
      <c r="I25" s="103" t="s">
        <v>173</v>
      </c>
      <c r="J25" s="62">
        <f t="shared" si="2"/>
        <v>45325</v>
      </c>
    </row>
    <row r="26" spans="1:11" s="5" customFormat="1" ht="15" x14ac:dyDescent="0.25">
      <c r="B26" s="25">
        <v>6</v>
      </c>
      <c r="C26" s="39" t="s">
        <v>35</v>
      </c>
      <c r="D26" s="95">
        <f t="shared" si="1"/>
        <v>45327</v>
      </c>
      <c r="E26" s="95">
        <f t="shared" si="3"/>
        <v>45328</v>
      </c>
      <c r="F26" s="95">
        <f t="shared" si="3"/>
        <v>45329</v>
      </c>
      <c r="G26" s="95">
        <f t="shared" si="3"/>
        <v>45330</v>
      </c>
      <c r="H26" s="95">
        <f t="shared" si="3"/>
        <v>45331</v>
      </c>
      <c r="I26" s="60" t="s">
        <v>34</v>
      </c>
      <c r="J26" s="94">
        <f t="shared" si="2"/>
        <v>45332</v>
      </c>
    </row>
    <row r="27" spans="1:11" s="5" customFormat="1" ht="18" customHeight="1" x14ac:dyDescent="0.25">
      <c r="A27" s="34"/>
      <c r="B27" s="25">
        <v>7</v>
      </c>
      <c r="C27" s="7" t="s">
        <v>36</v>
      </c>
      <c r="D27" s="43">
        <f t="shared" si="1"/>
        <v>45334</v>
      </c>
      <c r="E27" s="12">
        <f t="shared" si="3"/>
        <v>45335</v>
      </c>
      <c r="F27" s="114">
        <f t="shared" si="3"/>
        <v>45336</v>
      </c>
      <c r="G27" s="114">
        <f t="shared" si="3"/>
        <v>45337</v>
      </c>
      <c r="H27" s="12">
        <f t="shared" si="3"/>
        <v>45338</v>
      </c>
      <c r="I27" s="240" t="s">
        <v>317</v>
      </c>
      <c r="J27" s="62">
        <f t="shared" si="2"/>
        <v>45339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45341</v>
      </c>
      <c r="E28" s="12">
        <f t="shared" si="3"/>
        <v>45342</v>
      </c>
      <c r="F28" s="225">
        <f t="shared" si="3"/>
        <v>45343</v>
      </c>
      <c r="G28" s="225">
        <f t="shared" si="3"/>
        <v>45344</v>
      </c>
      <c r="H28" s="12">
        <f t="shared" si="3"/>
        <v>45345</v>
      </c>
      <c r="I28" s="130" t="s">
        <v>277</v>
      </c>
      <c r="J28" s="62">
        <f t="shared" si="2"/>
        <v>45346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45348</v>
      </c>
      <c r="E29" s="12">
        <f t="shared" si="3"/>
        <v>45349</v>
      </c>
      <c r="F29" s="225">
        <f t="shared" si="3"/>
        <v>45350</v>
      </c>
      <c r="G29" s="114">
        <f t="shared" si="3"/>
        <v>45351</v>
      </c>
      <c r="H29" s="114">
        <f t="shared" si="3"/>
        <v>45352</v>
      </c>
      <c r="I29" s="130" t="s">
        <v>318</v>
      </c>
      <c r="J29" s="62">
        <f t="shared" si="2"/>
        <v>45353</v>
      </c>
    </row>
    <row r="30" spans="1:11" s="5" customFormat="1" ht="15" x14ac:dyDescent="0.25">
      <c r="B30" s="25">
        <v>10</v>
      </c>
      <c r="C30" s="7" t="s">
        <v>39</v>
      </c>
      <c r="D30" s="43">
        <f t="shared" si="1"/>
        <v>45355</v>
      </c>
      <c r="E30" s="43">
        <f t="shared" si="3"/>
        <v>45356</v>
      </c>
      <c r="F30" s="225">
        <f t="shared" si="3"/>
        <v>45357</v>
      </c>
      <c r="G30" s="225">
        <f t="shared" si="3"/>
        <v>45358</v>
      </c>
      <c r="H30" s="43">
        <f t="shared" si="3"/>
        <v>45359</v>
      </c>
      <c r="I30" s="160" t="s">
        <v>198</v>
      </c>
      <c r="J30" s="62">
        <f t="shared" si="2"/>
        <v>45360</v>
      </c>
    </row>
    <row r="31" spans="1:11" s="5" customFormat="1" ht="15" x14ac:dyDescent="0.25">
      <c r="B31" s="25">
        <v>11</v>
      </c>
      <c r="C31" s="82" t="s">
        <v>40</v>
      </c>
      <c r="D31" s="114">
        <f t="shared" si="1"/>
        <v>45362</v>
      </c>
      <c r="E31" s="114">
        <f t="shared" si="3"/>
        <v>45363</v>
      </c>
      <c r="F31" s="228">
        <f t="shared" si="3"/>
        <v>45364</v>
      </c>
      <c r="G31" s="225">
        <f t="shared" si="3"/>
        <v>45365</v>
      </c>
      <c r="H31" s="225">
        <f t="shared" si="3"/>
        <v>45366</v>
      </c>
      <c r="I31" s="130" t="s">
        <v>319</v>
      </c>
      <c r="J31" s="62">
        <f t="shared" si="2"/>
        <v>45367</v>
      </c>
    </row>
    <row r="32" spans="1:11" s="5" customFormat="1" ht="15" x14ac:dyDescent="0.25">
      <c r="B32" s="232">
        <v>12</v>
      </c>
      <c r="C32" s="82" t="s">
        <v>41</v>
      </c>
      <c r="D32" s="164">
        <f t="shared" si="1"/>
        <v>45369</v>
      </c>
      <c r="E32" s="244">
        <f t="shared" si="3"/>
        <v>45370</v>
      </c>
      <c r="F32" s="228">
        <f t="shared" si="3"/>
        <v>45371</v>
      </c>
      <c r="G32" s="43">
        <f t="shared" si="3"/>
        <v>45372</v>
      </c>
      <c r="H32" s="43">
        <f t="shared" si="3"/>
        <v>45373</v>
      </c>
      <c r="I32" s="130" t="s">
        <v>324</v>
      </c>
      <c r="J32" s="62">
        <f t="shared" si="2"/>
        <v>45374</v>
      </c>
    </row>
    <row r="33" spans="1:10" s="5" customFormat="1" ht="15" customHeight="1" x14ac:dyDescent="0.25">
      <c r="B33" s="6">
        <v>13</v>
      </c>
      <c r="C33" s="39" t="s">
        <v>43</v>
      </c>
      <c r="D33" s="95">
        <f t="shared" si="1"/>
        <v>45376</v>
      </c>
      <c r="E33" s="95">
        <f t="shared" si="3"/>
        <v>45377</v>
      </c>
      <c r="F33" s="95">
        <f t="shared" si="3"/>
        <v>45378</v>
      </c>
      <c r="G33" s="95">
        <f t="shared" si="3"/>
        <v>45379</v>
      </c>
      <c r="H33" s="95">
        <f t="shared" si="3"/>
        <v>45380</v>
      </c>
      <c r="I33" s="237" t="s">
        <v>42</v>
      </c>
      <c r="J33" s="94">
        <f t="shared" si="2"/>
        <v>45381</v>
      </c>
    </row>
    <row r="34" spans="1:10" s="5" customFormat="1" ht="15" customHeight="1" x14ac:dyDescent="0.25">
      <c r="A34" s="252" t="s">
        <v>62</v>
      </c>
      <c r="B34" s="6">
        <v>14</v>
      </c>
      <c r="C34" s="231" t="s">
        <v>44</v>
      </c>
      <c r="D34" s="51">
        <f t="shared" si="1"/>
        <v>45383</v>
      </c>
      <c r="E34" s="225">
        <f t="shared" si="3"/>
        <v>45384</v>
      </c>
      <c r="F34" s="228">
        <f t="shared" si="3"/>
        <v>45385</v>
      </c>
      <c r="G34" s="43">
        <f t="shared" si="3"/>
        <v>45386</v>
      </c>
      <c r="H34" s="43">
        <f t="shared" si="3"/>
        <v>45387</v>
      </c>
      <c r="I34" s="130" t="s">
        <v>307</v>
      </c>
      <c r="J34" s="243">
        <f t="shared" si="2"/>
        <v>45388</v>
      </c>
    </row>
    <row r="35" spans="1:10" s="5" customFormat="1" ht="15" customHeight="1" x14ac:dyDescent="0.25">
      <c r="A35" s="252"/>
      <c r="B35" s="6">
        <v>15</v>
      </c>
      <c r="C35" s="231" t="s">
        <v>45</v>
      </c>
      <c r="D35" s="225">
        <f t="shared" si="1"/>
        <v>45390</v>
      </c>
      <c r="E35" s="225">
        <f t="shared" si="3"/>
        <v>45391</v>
      </c>
      <c r="F35" s="225">
        <f t="shared" si="3"/>
        <v>45392</v>
      </c>
      <c r="G35" s="43">
        <f t="shared" si="3"/>
        <v>45393</v>
      </c>
      <c r="H35" s="43">
        <f t="shared" si="3"/>
        <v>45394</v>
      </c>
      <c r="I35" s="130"/>
      <c r="J35" s="62">
        <f t="shared" si="2"/>
        <v>45395</v>
      </c>
    </row>
    <row r="36" spans="1:10" s="5" customFormat="1" ht="15" customHeight="1" x14ac:dyDescent="0.25">
      <c r="A36" s="252"/>
      <c r="B36" s="6">
        <v>16</v>
      </c>
      <c r="C36" s="231" t="s">
        <v>46</v>
      </c>
      <c r="D36" s="225">
        <f t="shared" si="1"/>
        <v>45397</v>
      </c>
      <c r="E36" s="225">
        <f t="shared" si="3"/>
        <v>45398</v>
      </c>
      <c r="F36" s="225">
        <f t="shared" si="3"/>
        <v>45399</v>
      </c>
      <c r="G36" s="43">
        <f t="shared" si="3"/>
        <v>45400</v>
      </c>
      <c r="H36" s="43">
        <f t="shared" si="3"/>
        <v>45401</v>
      </c>
      <c r="I36" s="130"/>
      <c r="J36" s="62">
        <f t="shared" si="2"/>
        <v>45402</v>
      </c>
    </row>
    <row r="37" spans="1:10" s="5" customFormat="1" ht="15" customHeight="1" x14ac:dyDescent="0.25">
      <c r="A37" s="252"/>
      <c r="B37" s="6">
        <v>17</v>
      </c>
      <c r="C37" s="7" t="s">
        <v>48</v>
      </c>
      <c r="D37" s="225">
        <f t="shared" si="1"/>
        <v>45404</v>
      </c>
      <c r="E37" s="238">
        <f t="shared" si="3"/>
        <v>45405</v>
      </c>
      <c r="F37" s="12">
        <f t="shared" si="3"/>
        <v>45406</v>
      </c>
      <c r="G37" s="12">
        <f t="shared" si="3"/>
        <v>45407</v>
      </c>
      <c r="H37" s="12">
        <f t="shared" si="3"/>
        <v>45408</v>
      </c>
      <c r="I37" s="103" t="s">
        <v>281</v>
      </c>
      <c r="J37" s="62">
        <f t="shared" si="2"/>
        <v>45409</v>
      </c>
    </row>
    <row r="38" spans="1:10" s="5" customFormat="1" ht="15" customHeight="1" x14ac:dyDescent="0.25">
      <c r="A38" s="252"/>
      <c r="B38" s="6">
        <v>18</v>
      </c>
      <c r="C38" s="7" t="s">
        <v>49</v>
      </c>
      <c r="D38" s="225">
        <f t="shared" si="1"/>
        <v>45411</v>
      </c>
      <c r="E38" s="43">
        <f t="shared" ref="E38:H47" si="4">D38+1</f>
        <v>45412</v>
      </c>
      <c r="F38" s="51">
        <f t="shared" si="4"/>
        <v>45413</v>
      </c>
      <c r="G38" s="12">
        <f t="shared" si="4"/>
        <v>45414</v>
      </c>
      <c r="H38" s="12">
        <f t="shared" si="4"/>
        <v>45415</v>
      </c>
      <c r="I38" s="195" t="s">
        <v>47</v>
      </c>
      <c r="J38" s="62">
        <f t="shared" si="2"/>
        <v>45416</v>
      </c>
    </row>
    <row r="39" spans="1:10" s="5" customFormat="1" ht="15" customHeight="1" x14ac:dyDescent="0.25">
      <c r="A39" s="252"/>
      <c r="B39" s="6">
        <v>19</v>
      </c>
      <c r="C39" s="39" t="s">
        <v>50</v>
      </c>
      <c r="D39" s="95">
        <f t="shared" si="1"/>
        <v>45418</v>
      </c>
      <c r="E39" s="95">
        <f t="shared" si="4"/>
        <v>45419</v>
      </c>
      <c r="F39" s="95">
        <f t="shared" si="4"/>
        <v>45420</v>
      </c>
      <c r="G39" s="210">
        <f t="shared" si="4"/>
        <v>45421</v>
      </c>
      <c r="H39" s="95">
        <f t="shared" si="4"/>
        <v>45422</v>
      </c>
      <c r="I39" s="161" t="s">
        <v>120</v>
      </c>
      <c r="J39" s="75">
        <f t="shared" si="2"/>
        <v>45423</v>
      </c>
    </row>
    <row r="40" spans="1:10" s="5" customFormat="1" ht="15" customHeight="1" x14ac:dyDescent="0.25">
      <c r="A40" s="252"/>
      <c r="B40" s="6">
        <v>20</v>
      </c>
      <c r="C40" s="7" t="s">
        <v>51</v>
      </c>
      <c r="D40" s="43">
        <f t="shared" si="1"/>
        <v>45425</v>
      </c>
      <c r="E40" s="224">
        <f t="shared" si="4"/>
        <v>45426</v>
      </c>
      <c r="F40" s="234">
        <f t="shared" si="4"/>
        <v>45427</v>
      </c>
      <c r="G40" s="225">
        <f t="shared" si="4"/>
        <v>45428</v>
      </c>
      <c r="H40" s="225">
        <f>G40+1</f>
        <v>45429</v>
      </c>
      <c r="I40" s="60" t="s">
        <v>291</v>
      </c>
      <c r="J40" s="75">
        <f t="shared" si="2"/>
        <v>45430</v>
      </c>
    </row>
    <row r="41" spans="1:10" s="5" customFormat="1" ht="15" customHeight="1" x14ac:dyDescent="0.25">
      <c r="A41" s="252"/>
      <c r="B41" s="6">
        <v>21</v>
      </c>
      <c r="C41" s="7" t="s">
        <v>52</v>
      </c>
      <c r="D41" s="51">
        <f t="shared" si="1"/>
        <v>45432</v>
      </c>
      <c r="E41" s="224">
        <f t="shared" si="4"/>
        <v>45433</v>
      </c>
      <c r="F41" s="234">
        <f t="shared" si="4"/>
        <v>45434</v>
      </c>
      <c r="G41" s="225">
        <f t="shared" si="4"/>
        <v>45435</v>
      </c>
      <c r="H41" s="225">
        <f t="shared" si="4"/>
        <v>45436</v>
      </c>
      <c r="I41" s="60" t="s">
        <v>292</v>
      </c>
      <c r="J41" s="93">
        <f t="shared" si="2"/>
        <v>45437</v>
      </c>
    </row>
    <row r="42" spans="1:10" s="5" customFormat="1" ht="15" customHeight="1" x14ac:dyDescent="0.25">
      <c r="B42" s="6">
        <v>22</v>
      </c>
      <c r="C42" s="7" t="s">
        <v>53</v>
      </c>
      <c r="D42" s="225">
        <f t="shared" si="1"/>
        <v>45439</v>
      </c>
      <c r="E42" s="224">
        <f t="shared" si="4"/>
        <v>45440</v>
      </c>
      <c r="F42" s="234">
        <f t="shared" si="4"/>
        <v>45441</v>
      </c>
      <c r="G42" s="222">
        <f t="shared" si="4"/>
        <v>45442</v>
      </c>
      <c r="H42" s="164">
        <f t="shared" si="4"/>
        <v>45443</v>
      </c>
      <c r="I42" s="60" t="s">
        <v>320</v>
      </c>
      <c r="J42" s="93">
        <f t="shared" si="2"/>
        <v>45444</v>
      </c>
    </row>
    <row r="43" spans="1:10" s="5" customFormat="1" ht="15" customHeight="1" x14ac:dyDescent="0.25">
      <c r="B43" s="6">
        <v>23</v>
      </c>
      <c r="C43" s="7" t="s">
        <v>54</v>
      </c>
      <c r="D43" s="225">
        <f t="shared" si="1"/>
        <v>45446</v>
      </c>
      <c r="E43" s="225">
        <f t="shared" si="4"/>
        <v>45447</v>
      </c>
      <c r="F43" s="225">
        <f t="shared" si="4"/>
        <v>45448</v>
      </c>
      <c r="G43" s="225">
        <f t="shared" si="4"/>
        <v>45449</v>
      </c>
      <c r="H43" s="223">
        <f t="shared" si="4"/>
        <v>45450</v>
      </c>
      <c r="I43" s="60"/>
      <c r="J43" s="93">
        <f>H43+1</f>
        <v>45451</v>
      </c>
    </row>
    <row r="44" spans="1:10" s="5" customFormat="1" ht="15" x14ac:dyDescent="0.25">
      <c r="B44" s="6">
        <v>24</v>
      </c>
      <c r="C44" s="7" t="s">
        <v>55</v>
      </c>
      <c r="D44" s="239">
        <f t="shared" si="1"/>
        <v>45453</v>
      </c>
      <c r="E44" s="239">
        <f t="shared" si="4"/>
        <v>45454</v>
      </c>
      <c r="F44" s="239">
        <f t="shared" si="4"/>
        <v>45455</v>
      </c>
      <c r="G44" s="239">
        <f t="shared" si="4"/>
        <v>45456</v>
      </c>
      <c r="H44" s="225">
        <f t="shared" si="4"/>
        <v>45457</v>
      </c>
      <c r="I44" s="229" t="s">
        <v>308</v>
      </c>
      <c r="J44" s="62">
        <f>H44+1</f>
        <v>45458</v>
      </c>
    </row>
    <row r="45" spans="1:10" s="5" customFormat="1" ht="15" x14ac:dyDescent="0.25">
      <c r="B45" s="6">
        <v>25</v>
      </c>
      <c r="C45" s="7" t="s">
        <v>56</v>
      </c>
      <c r="D45" s="43">
        <f t="shared" si="1"/>
        <v>45460</v>
      </c>
      <c r="E45" s="43">
        <f t="shared" si="4"/>
        <v>45461</v>
      </c>
      <c r="F45" s="43">
        <f t="shared" si="4"/>
        <v>45462</v>
      </c>
      <c r="G45" s="43">
        <f t="shared" si="4"/>
        <v>45463</v>
      </c>
      <c r="H45" s="225">
        <f t="shared" si="4"/>
        <v>45464</v>
      </c>
      <c r="I45" s="229"/>
      <c r="J45" s="62">
        <f>H45+1</f>
        <v>45465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45467</v>
      </c>
      <c r="E46" s="127">
        <f t="shared" si="4"/>
        <v>45468</v>
      </c>
      <c r="F46" s="127">
        <f t="shared" si="4"/>
        <v>45469</v>
      </c>
      <c r="G46" s="216">
        <f t="shared" si="4"/>
        <v>45470</v>
      </c>
      <c r="H46" s="189">
        <f t="shared" si="4"/>
        <v>45471</v>
      </c>
      <c r="I46" s="60" t="s">
        <v>232</v>
      </c>
      <c r="J46" s="62">
        <f>H46+1</f>
        <v>45472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45474</v>
      </c>
      <c r="E47" s="173">
        <f t="shared" si="4"/>
        <v>45475</v>
      </c>
      <c r="F47" s="173">
        <f t="shared" si="4"/>
        <v>45476</v>
      </c>
      <c r="G47" s="173">
        <f t="shared" si="4"/>
        <v>45477</v>
      </c>
      <c r="H47" s="173">
        <f t="shared" si="4"/>
        <v>45478</v>
      </c>
      <c r="I47" s="73" t="s">
        <v>63</v>
      </c>
      <c r="J47" s="62">
        <f>H47+1</f>
        <v>45479</v>
      </c>
    </row>
    <row r="48" spans="1:10" s="5" customFormat="1" ht="25.5" x14ac:dyDescent="0.25">
      <c r="A48" s="48"/>
      <c r="B48" s="92" t="s">
        <v>59</v>
      </c>
      <c r="C48" s="17"/>
      <c r="D48" s="52">
        <v>36</v>
      </c>
      <c r="E48" s="53">
        <v>37</v>
      </c>
      <c r="F48" s="52">
        <v>37</v>
      </c>
      <c r="G48" s="52">
        <v>35</v>
      </c>
      <c r="H48" s="69">
        <v>34</v>
      </c>
      <c r="I48" s="245">
        <f>SUM(D48:H48)+4</f>
        <v>183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296</v>
      </c>
      <c r="D50" s="32">
        <v>45180</v>
      </c>
      <c r="E50" s="49">
        <v>45478</v>
      </c>
      <c r="F50" s="192"/>
      <c r="G50" s="86">
        <v>45334</v>
      </c>
      <c r="H50" s="67" t="s">
        <v>229</v>
      </c>
      <c r="J50" s="253" t="s">
        <v>299</v>
      </c>
    </row>
    <row r="51" spans="1:11" s="41" customFormat="1" ht="15.75" x14ac:dyDescent="0.25">
      <c r="A51" s="23"/>
      <c r="B51" s="1"/>
      <c r="C51" s="31" t="s">
        <v>297</v>
      </c>
      <c r="D51" s="32">
        <v>45544</v>
      </c>
      <c r="E51" s="49">
        <v>45842</v>
      </c>
      <c r="G51" s="50" t="s">
        <v>298</v>
      </c>
      <c r="H51" s="89"/>
      <c r="I51" s="246">
        <f>I48-4</f>
        <v>179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I20:I21"/>
    <mergeCell ref="A34:A41"/>
    <mergeCell ref="J50:J5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>&amp;C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3">
    <tabColor indexed="11"/>
    <pageSetUpPr fitToPage="1"/>
  </sheetPr>
  <dimension ref="A1:K58"/>
  <sheetViews>
    <sheetView showGridLines="0" zoomScaleNormal="100" workbookViewId="0">
      <pane ySplit="4" topLeftCell="A5" activePane="bottomLeft" state="frozen"/>
      <selection activeCell="A12" sqref="A12"/>
      <selection pane="bottomLeft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131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78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37</v>
      </c>
      <c r="C5" s="7" t="s">
        <v>11</v>
      </c>
      <c r="D5" s="100">
        <v>41890</v>
      </c>
      <c r="E5" s="101">
        <f t="shared" ref="E5:H21" si="0">D5+1</f>
        <v>41891</v>
      </c>
      <c r="F5" s="12">
        <f t="shared" si="0"/>
        <v>41892</v>
      </c>
      <c r="G5" s="12">
        <f t="shared" si="0"/>
        <v>41893</v>
      </c>
      <c r="H5" s="12">
        <f t="shared" si="0"/>
        <v>41894</v>
      </c>
      <c r="I5" s="103" t="s">
        <v>81</v>
      </c>
      <c r="J5" s="61">
        <f>H5+1</f>
        <v>41895</v>
      </c>
    </row>
    <row r="6" spans="1:11" s="5" customFormat="1" ht="15" x14ac:dyDescent="0.25">
      <c r="B6" s="6">
        <v>38</v>
      </c>
      <c r="C6" s="7" t="s">
        <v>12</v>
      </c>
      <c r="D6" s="12">
        <f t="shared" ref="D6:D48" si="1">J5+2</f>
        <v>41897</v>
      </c>
      <c r="E6" s="12">
        <f t="shared" si="0"/>
        <v>41898</v>
      </c>
      <c r="F6" s="12">
        <f t="shared" si="0"/>
        <v>41899</v>
      </c>
      <c r="G6" s="107">
        <f t="shared" si="0"/>
        <v>41900</v>
      </c>
      <c r="H6" s="107">
        <f t="shared" si="0"/>
        <v>41901</v>
      </c>
      <c r="I6" s="108" t="s">
        <v>82</v>
      </c>
      <c r="J6" s="61">
        <f>H6+1</f>
        <v>41902</v>
      </c>
    </row>
    <row r="7" spans="1:11" s="5" customFormat="1" ht="15" x14ac:dyDescent="0.25">
      <c r="A7" s="247" t="s">
        <v>61</v>
      </c>
      <c r="B7" s="6">
        <v>39</v>
      </c>
      <c r="C7" s="7" t="s">
        <v>13</v>
      </c>
      <c r="D7" s="43">
        <f t="shared" si="1"/>
        <v>41904</v>
      </c>
      <c r="E7" s="43">
        <f t="shared" si="0"/>
        <v>41905</v>
      </c>
      <c r="F7" s="43">
        <f t="shared" si="0"/>
        <v>41906</v>
      </c>
      <c r="G7" s="43">
        <f t="shared" si="0"/>
        <v>41907</v>
      </c>
      <c r="H7" s="43">
        <f t="shared" si="0"/>
        <v>41908</v>
      </c>
      <c r="I7" s="60"/>
      <c r="J7" s="61">
        <f t="shared" ref="J7:J26" si="2">H7+1</f>
        <v>41909</v>
      </c>
    </row>
    <row r="8" spans="1:11" s="5" customFormat="1" ht="15" x14ac:dyDescent="0.25">
      <c r="A8" s="248"/>
      <c r="B8" s="6">
        <v>40</v>
      </c>
      <c r="C8" s="7" t="s">
        <v>14</v>
      </c>
      <c r="D8" s="43">
        <f t="shared" si="1"/>
        <v>41911</v>
      </c>
      <c r="E8" s="43">
        <f t="shared" si="0"/>
        <v>41912</v>
      </c>
      <c r="F8" s="43">
        <f t="shared" si="0"/>
        <v>41913</v>
      </c>
      <c r="G8" s="43">
        <f t="shared" si="0"/>
        <v>41914</v>
      </c>
      <c r="H8" s="43">
        <f t="shared" si="0"/>
        <v>41915</v>
      </c>
      <c r="I8" s="60"/>
      <c r="J8" s="61">
        <f t="shared" si="2"/>
        <v>41916</v>
      </c>
    </row>
    <row r="9" spans="1:11" s="5" customFormat="1" ht="15" x14ac:dyDescent="0.25">
      <c r="A9" s="248"/>
      <c r="B9" s="6">
        <v>41</v>
      </c>
      <c r="C9" s="7" t="s">
        <v>15</v>
      </c>
      <c r="D9" s="110">
        <f t="shared" si="1"/>
        <v>41918</v>
      </c>
      <c r="E9" s="43">
        <f t="shared" si="0"/>
        <v>41919</v>
      </c>
      <c r="F9" s="43">
        <f t="shared" si="0"/>
        <v>41920</v>
      </c>
      <c r="G9" s="43">
        <f t="shared" si="0"/>
        <v>41921</v>
      </c>
      <c r="H9" s="43">
        <f t="shared" si="0"/>
        <v>41922</v>
      </c>
      <c r="I9" s="109" t="s">
        <v>83</v>
      </c>
      <c r="J9" s="61">
        <f t="shared" si="2"/>
        <v>41923</v>
      </c>
    </row>
    <row r="10" spans="1:11" s="5" customFormat="1" ht="15" x14ac:dyDescent="0.25">
      <c r="A10" s="248"/>
      <c r="B10" s="6">
        <v>42</v>
      </c>
      <c r="C10" s="7" t="s">
        <v>16</v>
      </c>
      <c r="D10" s="43">
        <f t="shared" si="1"/>
        <v>41925</v>
      </c>
      <c r="E10" s="43">
        <f t="shared" si="0"/>
        <v>41926</v>
      </c>
      <c r="F10" s="43">
        <f t="shared" si="0"/>
        <v>41927</v>
      </c>
      <c r="G10" s="43">
        <f t="shared" si="0"/>
        <v>41928</v>
      </c>
      <c r="H10" s="43">
        <f t="shared" si="0"/>
        <v>41929</v>
      </c>
      <c r="I10" s="60"/>
      <c r="J10" s="61">
        <f t="shared" si="2"/>
        <v>41930</v>
      </c>
    </row>
    <row r="11" spans="1:11" s="5" customFormat="1" ht="15" x14ac:dyDescent="0.25">
      <c r="A11" s="249"/>
      <c r="B11" s="24">
        <v>43</v>
      </c>
      <c r="C11" s="46" t="s">
        <v>18</v>
      </c>
      <c r="D11" s="43">
        <f t="shared" si="1"/>
        <v>41932</v>
      </c>
      <c r="E11" s="43">
        <f t="shared" si="0"/>
        <v>41933</v>
      </c>
      <c r="F11" s="43">
        <f t="shared" si="0"/>
        <v>41934</v>
      </c>
      <c r="G11" s="43">
        <f t="shared" si="0"/>
        <v>41935</v>
      </c>
      <c r="H11" s="43">
        <f t="shared" si="0"/>
        <v>41936</v>
      </c>
      <c r="I11" s="76" t="s">
        <v>132</v>
      </c>
      <c r="J11" s="61">
        <f t="shared" si="2"/>
        <v>41937</v>
      </c>
    </row>
    <row r="12" spans="1:11" s="5" customFormat="1" ht="15" x14ac:dyDescent="0.25">
      <c r="B12" s="25">
        <v>44</v>
      </c>
      <c r="C12" s="40" t="s">
        <v>19</v>
      </c>
      <c r="D12" s="43">
        <f t="shared" si="1"/>
        <v>41939</v>
      </c>
      <c r="E12" s="43">
        <f t="shared" si="0"/>
        <v>41940</v>
      </c>
      <c r="F12" s="43">
        <f t="shared" si="0"/>
        <v>41941</v>
      </c>
      <c r="G12" s="43">
        <f t="shared" si="0"/>
        <v>41942</v>
      </c>
      <c r="H12" s="167">
        <f t="shared" si="0"/>
        <v>41943</v>
      </c>
      <c r="I12" s="60" t="s">
        <v>145</v>
      </c>
      <c r="J12" s="175">
        <f t="shared" si="2"/>
        <v>41944</v>
      </c>
    </row>
    <row r="13" spans="1:11" s="5" customFormat="1" ht="15" x14ac:dyDescent="0.25">
      <c r="B13" s="25">
        <v>45</v>
      </c>
      <c r="C13" s="7" t="s">
        <v>20</v>
      </c>
      <c r="D13" s="43">
        <f t="shared" si="1"/>
        <v>41946</v>
      </c>
      <c r="E13" s="43">
        <f t="shared" si="0"/>
        <v>41947</v>
      </c>
      <c r="F13" s="113">
        <f t="shared" si="0"/>
        <v>41948</v>
      </c>
      <c r="G13" s="114">
        <f t="shared" si="0"/>
        <v>41949</v>
      </c>
      <c r="H13" s="114">
        <f t="shared" si="0"/>
        <v>41950</v>
      </c>
      <c r="I13" s="103" t="s">
        <v>85</v>
      </c>
      <c r="J13" s="93">
        <f t="shared" si="2"/>
        <v>41951</v>
      </c>
    </row>
    <row r="14" spans="1:11" s="5" customFormat="1" ht="15" x14ac:dyDescent="0.25">
      <c r="B14" s="25">
        <v>46</v>
      </c>
      <c r="C14" s="7" t="s">
        <v>21</v>
      </c>
      <c r="D14" s="43">
        <f t="shared" si="1"/>
        <v>41953</v>
      </c>
      <c r="E14" s="43">
        <f t="shared" si="0"/>
        <v>41954</v>
      </c>
      <c r="F14" s="133">
        <f t="shared" si="0"/>
        <v>41955</v>
      </c>
      <c r="G14" s="43">
        <f t="shared" si="0"/>
        <v>41956</v>
      </c>
      <c r="H14" s="43">
        <f t="shared" si="0"/>
        <v>41957</v>
      </c>
      <c r="I14" s="60" t="s">
        <v>86</v>
      </c>
      <c r="J14" s="93">
        <f t="shared" si="2"/>
        <v>41958</v>
      </c>
    </row>
    <row r="15" spans="1:11" s="5" customFormat="1" ht="15" x14ac:dyDescent="0.25">
      <c r="B15" s="25">
        <v>47</v>
      </c>
      <c r="C15" s="7" t="s">
        <v>22</v>
      </c>
      <c r="D15" s="43">
        <f t="shared" si="1"/>
        <v>41960</v>
      </c>
      <c r="E15" s="43">
        <f t="shared" si="0"/>
        <v>41961</v>
      </c>
      <c r="F15" s="133">
        <f t="shared" si="0"/>
        <v>41962</v>
      </c>
      <c r="G15" s="139">
        <f t="shared" si="0"/>
        <v>41963</v>
      </c>
      <c r="H15" s="43">
        <f t="shared" si="0"/>
        <v>41964</v>
      </c>
      <c r="I15" s="174" t="s">
        <v>127</v>
      </c>
      <c r="J15" s="93">
        <f t="shared" si="2"/>
        <v>41965</v>
      </c>
    </row>
    <row r="16" spans="1:11" s="5" customFormat="1" ht="15" x14ac:dyDescent="0.25">
      <c r="B16" s="25">
        <v>48</v>
      </c>
      <c r="C16" s="7" t="s">
        <v>23</v>
      </c>
      <c r="D16" s="43">
        <f t="shared" si="1"/>
        <v>41967</v>
      </c>
      <c r="E16" s="43">
        <f t="shared" si="0"/>
        <v>41968</v>
      </c>
      <c r="F16" s="43">
        <f t="shared" si="0"/>
        <v>41969</v>
      </c>
      <c r="G16" s="139">
        <f t="shared" si="0"/>
        <v>41970</v>
      </c>
      <c r="H16" s="133">
        <f t="shared" si="0"/>
        <v>41971</v>
      </c>
      <c r="I16" s="174" t="s">
        <v>128</v>
      </c>
      <c r="J16" s="93">
        <f t="shared" si="2"/>
        <v>41972</v>
      </c>
    </row>
    <row r="17" spans="1:11" s="5" customFormat="1" ht="15" x14ac:dyDescent="0.25">
      <c r="B17" s="25">
        <v>49</v>
      </c>
      <c r="C17" s="7" t="s">
        <v>24</v>
      </c>
      <c r="D17" s="43">
        <f t="shared" si="1"/>
        <v>41974</v>
      </c>
      <c r="E17" s="43">
        <f t="shared" si="0"/>
        <v>41975</v>
      </c>
      <c r="F17" s="114">
        <f t="shared" si="0"/>
        <v>41976</v>
      </c>
      <c r="G17" s="114">
        <f t="shared" si="0"/>
        <v>41977</v>
      </c>
      <c r="H17" s="150">
        <f t="shared" si="0"/>
        <v>41978</v>
      </c>
      <c r="I17" s="160" t="s">
        <v>123</v>
      </c>
      <c r="J17" s="93">
        <f t="shared" si="2"/>
        <v>41979</v>
      </c>
    </row>
    <row r="18" spans="1:11" s="5" customFormat="1" ht="15" x14ac:dyDescent="0.25">
      <c r="B18" s="25">
        <v>50</v>
      </c>
      <c r="C18" s="7" t="s">
        <v>25</v>
      </c>
      <c r="D18" s="51">
        <f t="shared" si="1"/>
        <v>41981</v>
      </c>
      <c r="E18" s="110">
        <f t="shared" si="0"/>
        <v>41982</v>
      </c>
      <c r="F18" s="43">
        <f t="shared" si="0"/>
        <v>41983</v>
      </c>
      <c r="G18" s="43">
        <f t="shared" si="0"/>
        <v>41984</v>
      </c>
      <c r="H18" s="150">
        <f t="shared" si="0"/>
        <v>41985</v>
      </c>
      <c r="I18" s="187" t="s">
        <v>144</v>
      </c>
      <c r="J18" s="93">
        <f t="shared" si="2"/>
        <v>41986</v>
      </c>
    </row>
    <row r="19" spans="1:11" s="5" customFormat="1" ht="15" x14ac:dyDescent="0.25">
      <c r="B19" s="25">
        <v>51</v>
      </c>
      <c r="C19" s="7" t="s">
        <v>26</v>
      </c>
      <c r="D19" s="43">
        <f t="shared" si="1"/>
        <v>41988</v>
      </c>
      <c r="E19" s="43">
        <f t="shared" si="0"/>
        <v>41989</v>
      </c>
      <c r="F19" s="43">
        <f t="shared" si="0"/>
        <v>41990</v>
      </c>
      <c r="G19" s="43">
        <f t="shared" si="0"/>
        <v>41991</v>
      </c>
      <c r="H19" s="150">
        <f t="shared" si="0"/>
        <v>41992</v>
      </c>
      <c r="I19" s="161"/>
      <c r="J19" s="93">
        <f t="shared" si="2"/>
        <v>41993</v>
      </c>
    </row>
    <row r="20" spans="1:11" s="5" customFormat="1" ht="15" x14ac:dyDescent="0.25">
      <c r="B20" s="26">
        <v>52</v>
      </c>
      <c r="C20" s="56" t="s">
        <v>28</v>
      </c>
      <c r="D20" s="43">
        <f t="shared" si="1"/>
        <v>41995</v>
      </c>
      <c r="E20" s="43">
        <f t="shared" si="0"/>
        <v>41996</v>
      </c>
      <c r="F20" s="164">
        <f t="shared" si="0"/>
        <v>41997</v>
      </c>
      <c r="G20" s="164">
        <f t="shared" si="0"/>
        <v>41998</v>
      </c>
      <c r="H20" s="164">
        <f t="shared" si="0"/>
        <v>41999</v>
      </c>
      <c r="I20" s="262" t="s">
        <v>27</v>
      </c>
      <c r="J20" s="94">
        <f t="shared" si="2"/>
        <v>42000</v>
      </c>
    </row>
    <row r="21" spans="1:11" s="5" customFormat="1" ht="15.75" customHeight="1" x14ac:dyDescent="0.25">
      <c r="A21" s="36"/>
      <c r="B21" s="27">
        <v>1</v>
      </c>
      <c r="C21" s="40" t="s">
        <v>29</v>
      </c>
      <c r="D21" s="164">
        <f t="shared" si="1"/>
        <v>42002</v>
      </c>
      <c r="E21" s="164">
        <f t="shared" si="0"/>
        <v>42003</v>
      </c>
      <c r="F21" s="164">
        <f t="shared" si="0"/>
        <v>42004</v>
      </c>
      <c r="G21" s="164">
        <f t="shared" si="0"/>
        <v>42005</v>
      </c>
      <c r="H21" s="164">
        <f t="shared" si="0"/>
        <v>42006</v>
      </c>
      <c r="I21" s="263"/>
      <c r="J21" s="94">
        <f t="shared" si="2"/>
        <v>42007</v>
      </c>
    </row>
    <row r="22" spans="1:11" s="5" customFormat="1" ht="15" x14ac:dyDescent="0.25">
      <c r="B22" s="27">
        <v>2</v>
      </c>
      <c r="C22" s="40" t="s">
        <v>30</v>
      </c>
      <c r="D22" s="164">
        <f t="shared" si="1"/>
        <v>42009</v>
      </c>
      <c r="E22" s="51">
        <f t="shared" ref="E22:F35" si="3">D22+1</f>
        <v>42010</v>
      </c>
      <c r="F22" s="12">
        <f t="shared" si="3"/>
        <v>42011</v>
      </c>
      <c r="G22" s="12">
        <f t="shared" ref="G22:H25" si="4">F22+1</f>
        <v>42012</v>
      </c>
      <c r="H22" s="12">
        <f t="shared" si="4"/>
        <v>42013</v>
      </c>
      <c r="I22" s="60"/>
      <c r="J22" s="62">
        <f t="shared" si="2"/>
        <v>42014</v>
      </c>
    </row>
    <row r="23" spans="1:11" s="5" customFormat="1" ht="15" x14ac:dyDescent="0.25">
      <c r="B23" s="27">
        <v>3</v>
      </c>
      <c r="C23" s="7" t="s">
        <v>31</v>
      </c>
      <c r="D23" s="12">
        <f t="shared" si="1"/>
        <v>42016</v>
      </c>
      <c r="E23" s="12">
        <f t="shared" si="3"/>
        <v>42017</v>
      </c>
      <c r="F23" s="117">
        <f t="shared" si="3"/>
        <v>42018</v>
      </c>
      <c r="G23" s="12">
        <f t="shared" si="4"/>
        <v>42019</v>
      </c>
      <c r="H23" s="12">
        <f t="shared" si="4"/>
        <v>42020</v>
      </c>
      <c r="I23" s="60" t="s">
        <v>90</v>
      </c>
      <c r="J23" s="62">
        <f t="shared" si="2"/>
        <v>42021</v>
      </c>
    </row>
    <row r="24" spans="1:11" s="5" customFormat="1" ht="15" x14ac:dyDescent="0.25">
      <c r="B24" s="27">
        <v>4</v>
      </c>
      <c r="C24" s="7" t="s">
        <v>32</v>
      </c>
      <c r="D24" s="12">
        <f t="shared" si="1"/>
        <v>42023</v>
      </c>
      <c r="E24" s="12">
        <f t="shared" si="3"/>
        <v>42024</v>
      </c>
      <c r="F24" s="117">
        <f t="shared" si="3"/>
        <v>42025</v>
      </c>
      <c r="G24" s="12">
        <f t="shared" si="4"/>
        <v>42026</v>
      </c>
      <c r="H24" s="12">
        <f t="shared" si="4"/>
        <v>42027</v>
      </c>
      <c r="I24" s="60" t="s">
        <v>91</v>
      </c>
      <c r="J24" s="62">
        <f t="shared" si="2"/>
        <v>42028</v>
      </c>
    </row>
    <row r="25" spans="1:11" s="5" customFormat="1" ht="15" x14ac:dyDescent="0.25">
      <c r="B25" s="27">
        <v>5</v>
      </c>
      <c r="C25" s="7" t="s">
        <v>33</v>
      </c>
      <c r="D25" s="12">
        <f t="shared" si="1"/>
        <v>42030</v>
      </c>
      <c r="E25" s="12">
        <f t="shared" si="3"/>
        <v>42031</v>
      </c>
      <c r="F25" s="12">
        <f t="shared" si="3"/>
        <v>42032</v>
      </c>
      <c r="G25" s="127">
        <f t="shared" ref="G25:G35" si="5">F25+1</f>
        <v>42033</v>
      </c>
      <c r="H25" s="117">
        <f t="shared" si="4"/>
        <v>42034</v>
      </c>
      <c r="I25" s="128" t="s">
        <v>92</v>
      </c>
      <c r="J25" s="62">
        <f t="shared" si="2"/>
        <v>42035</v>
      </c>
    </row>
    <row r="26" spans="1:11" s="5" customFormat="1" ht="15" x14ac:dyDescent="0.25">
      <c r="B26" s="27">
        <v>6</v>
      </c>
      <c r="C26" s="7" t="s">
        <v>35</v>
      </c>
      <c r="D26" s="12">
        <f t="shared" si="1"/>
        <v>42037</v>
      </c>
      <c r="E26" s="12">
        <f t="shared" si="3"/>
        <v>42038</v>
      </c>
      <c r="F26" s="113">
        <f t="shared" si="3"/>
        <v>42039</v>
      </c>
      <c r="G26" s="114">
        <f t="shared" si="5"/>
        <v>42040</v>
      </c>
      <c r="H26" s="150">
        <f t="shared" ref="H26:H38" si="6">G26+1</f>
        <v>42041</v>
      </c>
      <c r="I26" s="103" t="s">
        <v>118</v>
      </c>
      <c r="J26" s="62">
        <f t="shared" si="2"/>
        <v>42042</v>
      </c>
    </row>
    <row r="27" spans="1:11" s="5" customFormat="1" ht="18" customHeight="1" x14ac:dyDescent="0.25">
      <c r="A27" s="34"/>
      <c r="B27" s="28">
        <v>7</v>
      </c>
      <c r="C27" s="39" t="s">
        <v>36</v>
      </c>
      <c r="D27" s="95">
        <f t="shared" si="1"/>
        <v>42044</v>
      </c>
      <c r="E27" s="95">
        <f t="shared" si="3"/>
        <v>42045</v>
      </c>
      <c r="F27" s="95">
        <f t="shared" si="3"/>
        <v>42046</v>
      </c>
      <c r="G27" s="95">
        <f t="shared" si="5"/>
        <v>42047</v>
      </c>
      <c r="H27" s="95">
        <f t="shared" si="6"/>
        <v>42048</v>
      </c>
      <c r="I27" s="60" t="s">
        <v>34</v>
      </c>
      <c r="J27" s="94">
        <f t="shared" ref="J27:J35" si="7">H27+1</f>
        <v>42049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42051</v>
      </c>
      <c r="E28" s="12">
        <f t="shared" si="3"/>
        <v>42052</v>
      </c>
      <c r="F28" s="12">
        <f t="shared" si="3"/>
        <v>42053</v>
      </c>
      <c r="G28" s="12">
        <f t="shared" si="5"/>
        <v>42054</v>
      </c>
      <c r="H28" s="12">
        <f t="shared" si="6"/>
        <v>42055</v>
      </c>
      <c r="I28" s="74" t="s">
        <v>133</v>
      </c>
      <c r="J28" s="62">
        <f t="shared" si="7"/>
        <v>42056</v>
      </c>
    </row>
    <row r="29" spans="1:11" s="5" customFormat="1" ht="15" x14ac:dyDescent="0.25">
      <c r="B29" s="25">
        <v>9</v>
      </c>
      <c r="C29" s="7" t="s">
        <v>38</v>
      </c>
      <c r="D29" s="114">
        <f t="shared" si="1"/>
        <v>42058</v>
      </c>
      <c r="E29" s="114">
        <f t="shared" si="3"/>
        <v>42059</v>
      </c>
      <c r="F29" s="43">
        <f t="shared" si="3"/>
        <v>42060</v>
      </c>
      <c r="G29" s="43">
        <f t="shared" si="5"/>
        <v>42061</v>
      </c>
      <c r="H29" s="43">
        <f t="shared" si="6"/>
        <v>42062</v>
      </c>
      <c r="I29" s="130" t="s">
        <v>114</v>
      </c>
      <c r="J29" s="62">
        <f t="shared" si="7"/>
        <v>42063</v>
      </c>
    </row>
    <row r="30" spans="1:11" s="5" customFormat="1" ht="15" x14ac:dyDescent="0.25">
      <c r="B30" s="25">
        <v>10</v>
      </c>
      <c r="C30" s="7" t="s">
        <v>39</v>
      </c>
      <c r="D30" s="12">
        <f t="shared" si="1"/>
        <v>42065</v>
      </c>
      <c r="E30" s="12">
        <f t="shared" si="3"/>
        <v>42066</v>
      </c>
      <c r="F30" s="12">
        <f t="shared" si="3"/>
        <v>42067</v>
      </c>
      <c r="G30" s="12">
        <f t="shared" si="5"/>
        <v>42068</v>
      </c>
      <c r="H30" s="43">
        <f t="shared" si="6"/>
        <v>42069</v>
      </c>
      <c r="I30" s="74"/>
      <c r="J30" s="62">
        <f t="shared" si="7"/>
        <v>42070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42072</v>
      </c>
      <c r="E31" s="12">
        <f t="shared" si="3"/>
        <v>42073</v>
      </c>
      <c r="F31" s="114">
        <f t="shared" si="3"/>
        <v>42074</v>
      </c>
      <c r="G31" s="114">
        <f t="shared" si="5"/>
        <v>42075</v>
      </c>
      <c r="H31" s="43">
        <f t="shared" si="6"/>
        <v>42076</v>
      </c>
      <c r="I31" s="130" t="s">
        <v>125</v>
      </c>
      <c r="J31" s="62">
        <f t="shared" si="7"/>
        <v>42077</v>
      </c>
    </row>
    <row r="32" spans="1:11" s="5" customFormat="1" ht="15" x14ac:dyDescent="0.25">
      <c r="B32" s="25">
        <v>12</v>
      </c>
      <c r="C32" s="82" t="s">
        <v>41</v>
      </c>
      <c r="D32" s="12">
        <f t="shared" si="1"/>
        <v>42079</v>
      </c>
      <c r="E32" s="12">
        <f t="shared" si="3"/>
        <v>42080</v>
      </c>
      <c r="F32" s="43">
        <f t="shared" si="3"/>
        <v>42081</v>
      </c>
      <c r="G32" s="51">
        <f t="shared" si="5"/>
        <v>42082</v>
      </c>
      <c r="H32" s="167">
        <f t="shared" si="6"/>
        <v>42083</v>
      </c>
      <c r="I32" s="60" t="s">
        <v>139</v>
      </c>
      <c r="J32" s="62">
        <f t="shared" si="7"/>
        <v>42084</v>
      </c>
    </row>
    <row r="33" spans="1:10" s="5" customFormat="1" ht="15" customHeight="1" x14ac:dyDescent="0.25">
      <c r="B33" s="79">
        <v>13</v>
      </c>
      <c r="C33" s="80" t="s">
        <v>43</v>
      </c>
      <c r="D33" s="12">
        <f t="shared" si="1"/>
        <v>42086</v>
      </c>
      <c r="E33" s="12">
        <f t="shared" si="3"/>
        <v>42087</v>
      </c>
      <c r="F33" s="114">
        <f t="shared" si="3"/>
        <v>42088</v>
      </c>
      <c r="G33" s="114">
        <f t="shared" si="5"/>
        <v>42089</v>
      </c>
      <c r="H33" s="163">
        <f t="shared" si="6"/>
        <v>42090</v>
      </c>
      <c r="I33" s="130" t="s">
        <v>147</v>
      </c>
      <c r="J33" s="62">
        <f t="shared" si="7"/>
        <v>42091</v>
      </c>
    </row>
    <row r="34" spans="1:10" s="5" customFormat="1" ht="15" customHeight="1" x14ac:dyDescent="0.25">
      <c r="A34" s="258" t="s">
        <v>62</v>
      </c>
      <c r="B34" s="81">
        <v>14</v>
      </c>
      <c r="C34" s="87" t="s">
        <v>44</v>
      </c>
      <c r="D34" s="45">
        <f t="shared" si="1"/>
        <v>42093</v>
      </c>
      <c r="E34" s="45">
        <f t="shared" si="3"/>
        <v>42094</v>
      </c>
      <c r="F34" s="45">
        <f t="shared" si="3"/>
        <v>42095</v>
      </c>
      <c r="G34" s="45">
        <f t="shared" si="5"/>
        <v>42096</v>
      </c>
      <c r="H34" s="167">
        <f t="shared" si="6"/>
        <v>42097</v>
      </c>
      <c r="I34" s="60" t="s">
        <v>42</v>
      </c>
      <c r="J34" s="94">
        <f t="shared" si="7"/>
        <v>42098</v>
      </c>
    </row>
    <row r="35" spans="1:10" s="5" customFormat="1" ht="15" customHeight="1" x14ac:dyDescent="0.25">
      <c r="A35" s="259"/>
      <c r="B35" s="6">
        <v>15</v>
      </c>
      <c r="C35" s="7" t="s">
        <v>45</v>
      </c>
      <c r="D35" s="51">
        <f t="shared" si="1"/>
        <v>42100</v>
      </c>
      <c r="E35" s="12">
        <f t="shared" si="3"/>
        <v>42101</v>
      </c>
      <c r="F35" s="117">
        <f t="shared" si="3"/>
        <v>42102</v>
      </c>
      <c r="G35" s="12">
        <f t="shared" si="5"/>
        <v>42103</v>
      </c>
      <c r="H35" s="12">
        <f t="shared" si="6"/>
        <v>42104</v>
      </c>
      <c r="I35" s="60" t="s">
        <v>146</v>
      </c>
      <c r="J35" s="62">
        <f t="shared" si="7"/>
        <v>42105</v>
      </c>
    </row>
    <row r="36" spans="1:10" s="5" customFormat="1" ht="15" customHeight="1" x14ac:dyDescent="0.25">
      <c r="A36" s="259"/>
      <c r="B36" s="6">
        <v>16</v>
      </c>
      <c r="C36" s="40" t="s">
        <v>46</v>
      </c>
      <c r="D36" s="12">
        <f t="shared" si="1"/>
        <v>42107</v>
      </c>
      <c r="E36" s="12">
        <f t="shared" ref="E36:E48" si="8">D36+1</f>
        <v>42108</v>
      </c>
      <c r="F36" s="117">
        <f t="shared" ref="F36:G38" si="9">E36+1</f>
        <v>42109</v>
      </c>
      <c r="G36" s="12">
        <f t="shared" si="9"/>
        <v>42110</v>
      </c>
      <c r="H36" s="12">
        <f t="shared" si="6"/>
        <v>42111</v>
      </c>
      <c r="I36" s="60" t="s">
        <v>134</v>
      </c>
      <c r="J36" s="62">
        <f t="shared" ref="J36:J42" si="10">H36+1</f>
        <v>42112</v>
      </c>
    </row>
    <row r="37" spans="1:10" s="5" customFormat="1" ht="15" customHeight="1" x14ac:dyDescent="0.25">
      <c r="A37" s="259"/>
      <c r="B37" s="6">
        <v>17</v>
      </c>
      <c r="C37" s="7" t="s">
        <v>48</v>
      </c>
      <c r="D37" s="12">
        <f t="shared" si="1"/>
        <v>42114</v>
      </c>
      <c r="E37" s="12">
        <f t="shared" si="8"/>
        <v>42115</v>
      </c>
      <c r="F37" s="12">
        <f t="shared" si="9"/>
        <v>42116</v>
      </c>
      <c r="G37" s="12">
        <f t="shared" si="9"/>
        <v>42117</v>
      </c>
      <c r="H37" s="117">
        <f t="shared" si="6"/>
        <v>42118</v>
      </c>
      <c r="I37" s="60" t="s">
        <v>113</v>
      </c>
      <c r="J37" s="62">
        <f t="shared" si="10"/>
        <v>42119</v>
      </c>
    </row>
    <row r="38" spans="1:10" s="5" customFormat="1" ht="15" customHeight="1" x14ac:dyDescent="0.25">
      <c r="A38" s="259"/>
      <c r="B38" s="6">
        <v>18</v>
      </c>
      <c r="C38" s="7" t="s">
        <v>49</v>
      </c>
      <c r="D38" s="100">
        <f t="shared" si="1"/>
        <v>42121</v>
      </c>
      <c r="E38" s="12">
        <f t="shared" si="8"/>
        <v>42122</v>
      </c>
      <c r="F38" s="12">
        <f t="shared" si="9"/>
        <v>42123</v>
      </c>
      <c r="G38" s="12">
        <f t="shared" si="9"/>
        <v>42124</v>
      </c>
      <c r="H38" s="51">
        <f t="shared" si="6"/>
        <v>42125</v>
      </c>
      <c r="I38" s="103" t="s">
        <v>135</v>
      </c>
      <c r="J38" s="62">
        <f t="shared" si="10"/>
        <v>42126</v>
      </c>
    </row>
    <row r="39" spans="1:10" s="5" customFormat="1" ht="15" customHeight="1" x14ac:dyDescent="0.25">
      <c r="A39" s="259"/>
      <c r="B39" s="6">
        <v>19</v>
      </c>
      <c r="C39" s="7" t="s">
        <v>50</v>
      </c>
      <c r="D39" s="12">
        <f t="shared" si="1"/>
        <v>42128</v>
      </c>
      <c r="E39" s="43">
        <f t="shared" si="8"/>
        <v>42129</v>
      </c>
      <c r="F39" s="12">
        <f t="shared" ref="F39:H40" si="11">E39+1</f>
        <v>42130</v>
      </c>
      <c r="G39" s="12">
        <f t="shared" si="11"/>
        <v>42131</v>
      </c>
      <c r="H39" s="12">
        <f t="shared" si="11"/>
        <v>42132</v>
      </c>
      <c r="I39" s="109"/>
      <c r="J39" s="62">
        <f t="shared" si="10"/>
        <v>42133</v>
      </c>
    </row>
    <row r="40" spans="1:10" s="5" customFormat="1" ht="15" customHeight="1" x14ac:dyDescent="0.25">
      <c r="B40" s="6">
        <v>20</v>
      </c>
      <c r="C40" s="7" t="s">
        <v>51</v>
      </c>
      <c r="D40" s="44">
        <f t="shared" si="1"/>
        <v>42135</v>
      </c>
      <c r="E40" s="45">
        <f t="shared" si="8"/>
        <v>42136</v>
      </c>
      <c r="F40" s="170">
        <f t="shared" si="11"/>
        <v>42137</v>
      </c>
      <c r="G40" s="51">
        <f t="shared" si="11"/>
        <v>42138</v>
      </c>
      <c r="H40" s="167">
        <f>G40+1</f>
        <v>42139</v>
      </c>
      <c r="I40" s="161" t="s">
        <v>120</v>
      </c>
      <c r="J40" s="75">
        <f t="shared" si="10"/>
        <v>42140</v>
      </c>
    </row>
    <row r="41" spans="1:10" s="5" customFormat="1" ht="15" customHeight="1" x14ac:dyDescent="0.25">
      <c r="A41" s="36"/>
      <c r="B41" s="6">
        <v>21</v>
      </c>
      <c r="C41" s="7" t="s">
        <v>52</v>
      </c>
      <c r="D41" s="12">
        <f t="shared" si="1"/>
        <v>42142</v>
      </c>
      <c r="E41" s="110">
        <f t="shared" si="8"/>
        <v>42143</v>
      </c>
      <c r="F41" s="133">
        <f t="shared" ref="F41:H42" si="12">E41+1</f>
        <v>42144</v>
      </c>
      <c r="G41" s="43">
        <f t="shared" si="12"/>
        <v>42145</v>
      </c>
      <c r="H41" s="43">
        <f t="shared" si="12"/>
        <v>42146</v>
      </c>
      <c r="I41" s="109" t="s">
        <v>122</v>
      </c>
      <c r="J41" s="62">
        <f t="shared" si="10"/>
        <v>42147</v>
      </c>
    </row>
    <row r="42" spans="1:10" s="5" customFormat="1" ht="15" customHeight="1" x14ac:dyDescent="0.25">
      <c r="B42" s="6">
        <v>22</v>
      </c>
      <c r="C42" s="7" t="s">
        <v>53</v>
      </c>
      <c r="D42" s="51">
        <f t="shared" si="1"/>
        <v>42149</v>
      </c>
      <c r="E42" s="43">
        <f t="shared" si="8"/>
        <v>42150</v>
      </c>
      <c r="F42" s="133">
        <f t="shared" si="12"/>
        <v>42151</v>
      </c>
      <c r="G42" s="43">
        <f t="shared" si="12"/>
        <v>42152</v>
      </c>
      <c r="H42" s="43">
        <f t="shared" si="12"/>
        <v>42153</v>
      </c>
      <c r="I42" s="140" t="s">
        <v>138</v>
      </c>
      <c r="J42" s="62">
        <f t="shared" si="10"/>
        <v>42154</v>
      </c>
    </row>
    <row r="43" spans="1:10" s="5" customFormat="1" ht="15" customHeight="1" x14ac:dyDescent="0.25">
      <c r="B43" s="6">
        <v>23</v>
      </c>
      <c r="C43" s="7" t="s">
        <v>54</v>
      </c>
      <c r="D43" s="12">
        <f t="shared" si="1"/>
        <v>42156</v>
      </c>
      <c r="E43" s="12">
        <f t="shared" si="8"/>
        <v>42157</v>
      </c>
      <c r="F43" s="12">
        <f t="shared" ref="F43:H48" si="13">E43+1</f>
        <v>42158</v>
      </c>
      <c r="G43" s="51">
        <f t="shared" si="13"/>
        <v>42159</v>
      </c>
      <c r="H43" s="167">
        <f t="shared" si="13"/>
        <v>42160</v>
      </c>
      <c r="I43" s="60" t="s">
        <v>119</v>
      </c>
      <c r="J43" s="75">
        <f>H43+1</f>
        <v>42161</v>
      </c>
    </row>
    <row r="44" spans="1:10" s="5" customFormat="1" ht="15" x14ac:dyDescent="0.25">
      <c r="B44" s="6">
        <v>24</v>
      </c>
      <c r="C44" s="7" t="s">
        <v>55</v>
      </c>
      <c r="D44" s="43">
        <f t="shared" si="1"/>
        <v>42163</v>
      </c>
      <c r="E44" s="43">
        <f t="shared" si="8"/>
        <v>42164</v>
      </c>
      <c r="F44" s="43">
        <f t="shared" si="13"/>
        <v>42165</v>
      </c>
      <c r="G44" s="43">
        <f t="shared" si="13"/>
        <v>42166</v>
      </c>
      <c r="H44" s="133">
        <f t="shared" si="13"/>
        <v>42167</v>
      </c>
      <c r="I44" s="60" t="s">
        <v>104</v>
      </c>
      <c r="J44" s="62">
        <f>H44+1</f>
        <v>42168</v>
      </c>
    </row>
    <row r="45" spans="1:10" s="5" customFormat="1" ht="15" x14ac:dyDescent="0.25">
      <c r="B45" s="6">
        <v>25</v>
      </c>
      <c r="C45" s="7" t="s">
        <v>56</v>
      </c>
      <c r="D45" s="43">
        <f t="shared" si="1"/>
        <v>42170</v>
      </c>
      <c r="E45" s="43">
        <f t="shared" si="8"/>
        <v>42171</v>
      </c>
      <c r="F45" s="43">
        <f t="shared" si="13"/>
        <v>42172</v>
      </c>
      <c r="G45" s="43">
        <f t="shared" si="13"/>
        <v>42173</v>
      </c>
      <c r="H45" s="43">
        <f t="shared" si="13"/>
        <v>42174</v>
      </c>
      <c r="I45" s="140"/>
      <c r="J45" s="62">
        <f>H45+1</f>
        <v>42175</v>
      </c>
    </row>
    <row r="46" spans="1:10" s="5" customFormat="1" ht="15" x14ac:dyDescent="0.25">
      <c r="B46" s="6">
        <v>26</v>
      </c>
      <c r="C46" s="7" t="s">
        <v>57</v>
      </c>
      <c r="D46" s="147">
        <f t="shared" si="1"/>
        <v>42177</v>
      </c>
      <c r="E46" s="147">
        <f t="shared" si="8"/>
        <v>42178</v>
      </c>
      <c r="F46" s="147">
        <f t="shared" si="13"/>
        <v>42179</v>
      </c>
      <c r="G46" s="147">
        <f t="shared" si="13"/>
        <v>42180</v>
      </c>
      <c r="H46" s="147">
        <f t="shared" si="13"/>
        <v>42181</v>
      </c>
      <c r="I46" s="140" t="s">
        <v>136</v>
      </c>
      <c r="J46" s="62">
        <f>H46+1</f>
        <v>42182</v>
      </c>
    </row>
    <row r="47" spans="1:10" s="5" customFormat="1" ht="15" x14ac:dyDescent="0.25">
      <c r="B47" s="6">
        <v>27</v>
      </c>
      <c r="C47" s="7" t="s">
        <v>58</v>
      </c>
      <c r="D47" s="127">
        <f t="shared" si="1"/>
        <v>42184</v>
      </c>
      <c r="E47" s="127">
        <f t="shared" si="8"/>
        <v>42185</v>
      </c>
      <c r="F47" s="127">
        <f t="shared" si="13"/>
        <v>42186</v>
      </c>
      <c r="G47" s="127">
        <f t="shared" si="13"/>
        <v>42187</v>
      </c>
      <c r="H47" s="173">
        <f t="shared" si="13"/>
        <v>42188</v>
      </c>
      <c r="I47" s="128" t="s">
        <v>148</v>
      </c>
      <c r="J47" s="62">
        <f>H47+1</f>
        <v>42189</v>
      </c>
    </row>
    <row r="48" spans="1:10" s="5" customFormat="1" ht="15" x14ac:dyDescent="0.25">
      <c r="B48" s="6">
        <v>28</v>
      </c>
      <c r="C48" s="7" t="s">
        <v>137</v>
      </c>
      <c r="D48" s="12">
        <f t="shared" si="1"/>
        <v>42191</v>
      </c>
      <c r="E48" s="12">
        <f t="shared" si="8"/>
        <v>42192</v>
      </c>
      <c r="F48" s="12">
        <f t="shared" si="13"/>
        <v>42193</v>
      </c>
      <c r="G48" s="12">
        <f t="shared" si="13"/>
        <v>42194</v>
      </c>
      <c r="H48" s="173">
        <f t="shared" si="13"/>
        <v>42195</v>
      </c>
      <c r="I48" s="73" t="s">
        <v>63</v>
      </c>
      <c r="J48" s="73"/>
    </row>
    <row r="49" spans="1:11" s="5" customFormat="1" ht="25.5" x14ac:dyDescent="0.25">
      <c r="A49" s="48"/>
      <c r="B49" s="92" t="s">
        <v>59</v>
      </c>
      <c r="C49" s="17"/>
      <c r="D49" s="52">
        <v>37</v>
      </c>
      <c r="E49" s="53">
        <v>39</v>
      </c>
      <c r="F49" s="52">
        <v>39</v>
      </c>
      <c r="G49" s="52">
        <v>37</v>
      </c>
      <c r="H49" s="69">
        <v>36</v>
      </c>
      <c r="I49" s="186">
        <f>SUM(D49:H49)</f>
        <v>188</v>
      </c>
      <c r="J49" s="71"/>
    </row>
    <row r="50" spans="1:11" s="11" customFormat="1" ht="23.25" x14ac:dyDescent="0.35">
      <c r="A50" s="47"/>
      <c r="E50" s="54"/>
      <c r="F50" s="54"/>
      <c r="G50" s="55"/>
      <c r="H50" s="66" t="s">
        <v>64</v>
      </c>
      <c r="I50" s="68"/>
      <c r="J50" s="72"/>
      <c r="K50" s="5"/>
    </row>
    <row r="51" spans="1:11" s="42" customFormat="1" ht="15.75" x14ac:dyDescent="0.25">
      <c r="A51" s="23"/>
      <c r="B51" s="1"/>
      <c r="C51" s="31" t="s">
        <v>72</v>
      </c>
      <c r="D51" s="32">
        <v>42261</v>
      </c>
      <c r="E51" s="49">
        <v>42559</v>
      </c>
      <c r="F51" s="90"/>
      <c r="G51" s="86">
        <v>42415</v>
      </c>
      <c r="H51" s="67" t="s">
        <v>143</v>
      </c>
      <c r="J51" s="260" t="s">
        <v>141</v>
      </c>
    </row>
    <row r="52" spans="1:11" s="41" customFormat="1" ht="18" x14ac:dyDescent="0.25">
      <c r="A52" s="23"/>
      <c r="B52" s="1"/>
      <c r="C52" s="31" t="s">
        <v>142</v>
      </c>
      <c r="D52" s="32">
        <v>42625</v>
      </c>
      <c r="E52" s="49">
        <v>42923</v>
      </c>
      <c r="F52" s="90" t="s">
        <v>66</v>
      </c>
      <c r="G52" s="50">
        <v>42786</v>
      </c>
      <c r="H52" s="89"/>
      <c r="I52" s="88" t="s">
        <v>140</v>
      </c>
      <c r="J52" s="261"/>
    </row>
    <row r="53" spans="1:11" ht="15" x14ac:dyDescent="0.2">
      <c r="A53" s="37"/>
      <c r="B53" s="3"/>
      <c r="C53" s="3"/>
      <c r="D53" s="3"/>
      <c r="E53" s="3"/>
      <c r="F53" s="3"/>
      <c r="G53" s="3"/>
      <c r="I53" s="1"/>
      <c r="K53" s="1"/>
    </row>
    <row r="54" spans="1:11" ht="15.75" hidden="1" x14ac:dyDescent="0.25">
      <c r="E54"/>
      <c r="F54"/>
      <c r="G54"/>
      <c r="H54"/>
      <c r="I54"/>
      <c r="J54"/>
      <c r="K54"/>
    </row>
    <row r="55" spans="1:11" ht="15.75" hidden="1" x14ac:dyDescent="0.25">
      <c r="I55"/>
    </row>
    <row r="56" spans="1:11" ht="15" hidden="1" x14ac:dyDescent="0.2"/>
    <row r="57" spans="1:11" ht="15" hidden="1" x14ac:dyDescent="0.2"/>
    <row r="58" spans="1:11" ht="15" hidden="1" x14ac:dyDescent="0.2"/>
  </sheetData>
  <mergeCells count="4">
    <mergeCell ref="J51:J52"/>
    <mergeCell ref="A7:A11"/>
    <mergeCell ref="I20:I21"/>
    <mergeCell ref="A34:A39"/>
  </mergeCells>
  <phoneticPr fontId="0" type="noConversion"/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3" orientation="portrait" r:id="rId1"/>
  <headerFooter alignWithMargins="0">
    <oddFooter>&amp;C&amp;"Bookman Old Style,Standard"&amp;9STage_APS&amp;R&amp;"Bookman Old Style,Standard"&amp;9VLReg,  im Dezember 2012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7"/>
  <sheetViews>
    <sheetView workbookViewId="0"/>
  </sheetViews>
  <sheetFormatPr baseColWidth="10" defaultColWidth="0" defaultRowHeight="15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79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78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37</v>
      </c>
      <c r="C5" s="7" t="s">
        <v>11</v>
      </c>
      <c r="D5" s="100">
        <v>41526</v>
      </c>
      <c r="E5" s="101">
        <v>41527</v>
      </c>
      <c r="F5" s="12">
        <v>41528</v>
      </c>
      <c r="G5" s="12">
        <v>41529</v>
      </c>
      <c r="H5" s="162">
        <v>41530</v>
      </c>
      <c r="I5" s="103" t="s">
        <v>81</v>
      </c>
      <c r="J5" s="61">
        <v>41531</v>
      </c>
    </row>
    <row r="6" spans="1:11" s="5" customFormat="1" x14ac:dyDescent="0.25">
      <c r="B6" s="6">
        <v>38</v>
      </c>
      <c r="C6" s="7" t="s">
        <v>12</v>
      </c>
      <c r="D6" s="12">
        <v>41533</v>
      </c>
      <c r="E6" s="12">
        <v>41534</v>
      </c>
      <c r="F6" s="12">
        <v>41535</v>
      </c>
      <c r="G6" s="107">
        <v>41536</v>
      </c>
      <c r="H6" s="107">
        <v>41537</v>
      </c>
      <c r="I6" s="108" t="s">
        <v>82</v>
      </c>
      <c r="J6" s="61">
        <v>41538</v>
      </c>
    </row>
    <row r="7" spans="1:11" s="5" customFormat="1" x14ac:dyDescent="0.25">
      <c r="A7" s="247" t="s">
        <v>61</v>
      </c>
      <c r="B7" s="6">
        <v>39</v>
      </c>
      <c r="C7" s="7" t="s">
        <v>13</v>
      </c>
      <c r="D7" s="12">
        <v>41540</v>
      </c>
      <c r="E7" s="12">
        <v>41541</v>
      </c>
      <c r="F7" s="12">
        <v>41542</v>
      </c>
      <c r="G7" s="12">
        <v>41543</v>
      </c>
      <c r="H7" s="150">
        <v>41544</v>
      </c>
      <c r="I7" s="60"/>
      <c r="J7" s="61">
        <v>41545</v>
      </c>
    </row>
    <row r="8" spans="1:11" s="5" customFormat="1" x14ac:dyDescent="0.25">
      <c r="A8" s="248"/>
      <c r="B8" s="6">
        <v>40</v>
      </c>
      <c r="C8" s="7" t="s">
        <v>14</v>
      </c>
      <c r="D8" s="12">
        <v>41547</v>
      </c>
      <c r="E8" s="12">
        <v>41548</v>
      </c>
      <c r="F8" s="12">
        <v>41549</v>
      </c>
      <c r="G8" s="12">
        <v>41550</v>
      </c>
      <c r="H8" s="163">
        <v>41551</v>
      </c>
      <c r="I8" s="60"/>
      <c r="J8" s="61">
        <v>41552</v>
      </c>
    </row>
    <row r="9" spans="1:11" s="5" customFormat="1" x14ac:dyDescent="0.25">
      <c r="A9" s="248"/>
      <c r="B9" s="6">
        <v>41</v>
      </c>
      <c r="C9" s="7" t="s">
        <v>15</v>
      </c>
      <c r="D9" s="110">
        <v>41554</v>
      </c>
      <c r="E9" s="12">
        <v>41555</v>
      </c>
      <c r="F9" s="12">
        <v>41556</v>
      </c>
      <c r="G9" s="12">
        <v>41557</v>
      </c>
      <c r="H9" s="163">
        <v>41558</v>
      </c>
      <c r="I9" s="109" t="s">
        <v>83</v>
      </c>
      <c r="J9" s="61">
        <v>41559</v>
      </c>
    </row>
    <row r="10" spans="1:11" s="5" customFormat="1" x14ac:dyDescent="0.25">
      <c r="A10" s="248"/>
      <c r="B10" s="6">
        <v>42</v>
      </c>
      <c r="C10" s="7" t="s">
        <v>16</v>
      </c>
      <c r="D10" s="12">
        <v>41561</v>
      </c>
      <c r="E10" s="12">
        <v>41562</v>
      </c>
      <c r="F10" s="12">
        <v>41563</v>
      </c>
      <c r="G10" s="12">
        <v>41564</v>
      </c>
      <c r="H10" s="163">
        <v>41565</v>
      </c>
      <c r="I10" s="60"/>
      <c r="J10" s="61">
        <v>41566</v>
      </c>
    </row>
    <row r="11" spans="1:11" s="5" customFormat="1" x14ac:dyDescent="0.25">
      <c r="A11" s="249"/>
      <c r="B11" s="24">
        <v>43</v>
      </c>
      <c r="C11" s="46" t="s">
        <v>18</v>
      </c>
      <c r="D11" s="12">
        <v>41568</v>
      </c>
      <c r="E11" s="12">
        <v>41569</v>
      </c>
      <c r="F11" s="12">
        <v>41570</v>
      </c>
      <c r="G11" s="12">
        <v>41571</v>
      </c>
      <c r="H11" s="163">
        <v>41572</v>
      </c>
      <c r="I11" s="76" t="s">
        <v>77</v>
      </c>
      <c r="J11" s="176">
        <v>41573</v>
      </c>
    </row>
    <row r="12" spans="1:11" s="5" customFormat="1" x14ac:dyDescent="0.25">
      <c r="B12" s="25">
        <v>44</v>
      </c>
      <c r="C12" s="40" t="s">
        <v>19</v>
      </c>
      <c r="D12" s="12">
        <v>41575</v>
      </c>
      <c r="E12" s="12">
        <v>41576</v>
      </c>
      <c r="F12" s="12">
        <v>41577</v>
      </c>
      <c r="G12" s="177">
        <v>41578</v>
      </c>
      <c r="H12" s="178">
        <v>41579</v>
      </c>
      <c r="I12" s="60" t="s">
        <v>124</v>
      </c>
      <c r="J12" s="63">
        <v>41580</v>
      </c>
    </row>
    <row r="13" spans="1:11" s="5" customFormat="1" x14ac:dyDescent="0.25">
      <c r="B13" s="25">
        <v>45</v>
      </c>
      <c r="C13" s="7" t="s">
        <v>20</v>
      </c>
      <c r="D13" s="12">
        <v>41582</v>
      </c>
      <c r="E13" s="12">
        <v>41583</v>
      </c>
      <c r="F13" s="113">
        <v>41584</v>
      </c>
      <c r="G13" s="114">
        <v>41585</v>
      </c>
      <c r="H13" s="114">
        <v>41586</v>
      </c>
      <c r="I13" s="103" t="s">
        <v>85</v>
      </c>
      <c r="J13" s="62">
        <v>41587</v>
      </c>
    </row>
    <row r="14" spans="1:11" s="5" customFormat="1" x14ac:dyDescent="0.25">
      <c r="B14" s="25">
        <v>46</v>
      </c>
      <c r="C14" s="7" t="s">
        <v>21</v>
      </c>
      <c r="D14" s="12">
        <v>41589</v>
      </c>
      <c r="E14" s="12">
        <v>41590</v>
      </c>
      <c r="F14" s="12">
        <v>41591</v>
      </c>
      <c r="G14" s="12">
        <v>41592</v>
      </c>
      <c r="H14" s="116">
        <v>41593</v>
      </c>
      <c r="I14" s="60" t="s">
        <v>86</v>
      </c>
      <c r="J14" s="62">
        <v>41594</v>
      </c>
    </row>
    <row r="15" spans="1:11" s="5" customFormat="1" x14ac:dyDescent="0.25">
      <c r="B15" s="25">
        <v>47</v>
      </c>
      <c r="C15" s="7" t="s">
        <v>22</v>
      </c>
      <c r="D15" s="12">
        <v>41596</v>
      </c>
      <c r="E15" s="12">
        <v>41597</v>
      </c>
      <c r="F15" s="12">
        <v>41598</v>
      </c>
      <c r="G15" s="139">
        <v>41599</v>
      </c>
      <c r="H15" s="117">
        <v>41600</v>
      </c>
      <c r="I15" s="174" t="s">
        <v>127</v>
      </c>
      <c r="J15" s="62">
        <v>41601</v>
      </c>
    </row>
    <row r="16" spans="1:11" s="5" customFormat="1" x14ac:dyDescent="0.25">
      <c r="B16" s="25">
        <v>48</v>
      </c>
      <c r="C16" s="7" t="s">
        <v>23</v>
      </c>
      <c r="D16" s="12">
        <v>41603</v>
      </c>
      <c r="E16" s="12">
        <v>41604</v>
      </c>
      <c r="F16" s="12">
        <v>41605</v>
      </c>
      <c r="G16" s="139">
        <v>41606</v>
      </c>
      <c r="H16" s="117">
        <v>41607</v>
      </c>
      <c r="I16" s="174" t="s">
        <v>128</v>
      </c>
      <c r="J16" s="62">
        <v>41608</v>
      </c>
    </row>
    <row r="17" spans="1:11" s="5" customFormat="1" x14ac:dyDescent="0.25">
      <c r="B17" s="25">
        <v>49</v>
      </c>
      <c r="C17" s="7" t="s">
        <v>24</v>
      </c>
      <c r="D17" s="12">
        <v>41610</v>
      </c>
      <c r="E17" s="12">
        <v>41611</v>
      </c>
      <c r="F17" s="114">
        <v>41612</v>
      </c>
      <c r="G17" s="114">
        <v>41613</v>
      </c>
      <c r="H17" s="150">
        <v>41614</v>
      </c>
      <c r="I17" s="160" t="s">
        <v>123</v>
      </c>
      <c r="J17" s="62">
        <v>41615</v>
      </c>
    </row>
    <row r="18" spans="1:11" s="5" customFormat="1" x14ac:dyDescent="0.25">
      <c r="B18" s="25">
        <v>50</v>
      </c>
      <c r="C18" s="7" t="s">
        <v>25</v>
      </c>
      <c r="D18" s="12">
        <v>41617</v>
      </c>
      <c r="E18" s="110">
        <v>41618</v>
      </c>
      <c r="F18" s="12">
        <v>41619</v>
      </c>
      <c r="G18" s="43">
        <v>41620</v>
      </c>
      <c r="H18" s="163">
        <v>41621</v>
      </c>
      <c r="I18" s="109" t="s">
        <v>89</v>
      </c>
      <c r="J18" s="62">
        <v>41622</v>
      </c>
    </row>
    <row r="19" spans="1:11" s="5" customFormat="1" x14ac:dyDescent="0.25">
      <c r="B19" s="25">
        <v>51</v>
      </c>
      <c r="C19" s="7" t="s">
        <v>26</v>
      </c>
      <c r="D19" s="43">
        <v>41624</v>
      </c>
      <c r="E19" s="171">
        <v>41625</v>
      </c>
      <c r="F19" s="12">
        <v>41626</v>
      </c>
      <c r="G19" s="12">
        <v>41627</v>
      </c>
      <c r="H19" s="163">
        <v>41628</v>
      </c>
      <c r="I19" s="161"/>
      <c r="J19" s="62">
        <v>41629</v>
      </c>
    </row>
    <row r="20" spans="1:11" s="5" customFormat="1" x14ac:dyDescent="0.25">
      <c r="B20" s="26">
        <v>52</v>
      </c>
      <c r="C20" s="56" t="s">
        <v>28</v>
      </c>
      <c r="D20" s="179">
        <v>41631</v>
      </c>
      <c r="E20" s="180">
        <v>41632</v>
      </c>
      <c r="F20" s="181">
        <v>41633</v>
      </c>
      <c r="G20" s="181">
        <v>41634</v>
      </c>
      <c r="H20" s="180">
        <v>41635</v>
      </c>
      <c r="I20" s="262" t="s">
        <v>27</v>
      </c>
      <c r="J20" s="182">
        <v>41636</v>
      </c>
    </row>
    <row r="21" spans="1:11" s="5" customFormat="1" ht="15.75" customHeight="1" x14ac:dyDescent="0.25">
      <c r="A21" s="36"/>
      <c r="B21" s="27">
        <v>1</v>
      </c>
      <c r="C21" s="40" t="s">
        <v>29</v>
      </c>
      <c r="D21" s="183">
        <v>41638</v>
      </c>
      <c r="E21" s="180">
        <v>41639</v>
      </c>
      <c r="F21" s="181">
        <v>41640</v>
      </c>
      <c r="G21" s="179">
        <v>41641</v>
      </c>
      <c r="H21" s="180">
        <v>41642</v>
      </c>
      <c r="I21" s="263"/>
      <c r="J21" s="182">
        <v>41643</v>
      </c>
    </row>
    <row r="22" spans="1:11" s="5" customFormat="1" x14ac:dyDescent="0.25">
      <c r="B22" s="27">
        <v>2</v>
      </c>
      <c r="C22" s="7" t="s">
        <v>30</v>
      </c>
      <c r="D22" s="112">
        <v>41645</v>
      </c>
      <c r="E22" s="12">
        <v>41646</v>
      </c>
      <c r="F22" s="12">
        <v>41647</v>
      </c>
      <c r="G22" s="12">
        <v>41648</v>
      </c>
      <c r="H22" s="163">
        <v>41649</v>
      </c>
      <c r="I22" s="60"/>
      <c r="J22" s="62">
        <v>41650</v>
      </c>
    </row>
    <row r="23" spans="1:11" s="5" customFormat="1" x14ac:dyDescent="0.25">
      <c r="B23" s="27">
        <v>3</v>
      </c>
      <c r="C23" s="7" t="s">
        <v>31</v>
      </c>
      <c r="D23" s="12">
        <v>41652</v>
      </c>
      <c r="E23" s="12">
        <v>41653</v>
      </c>
      <c r="F23" s="12">
        <v>41654</v>
      </c>
      <c r="G23" s="12">
        <v>41655</v>
      </c>
      <c r="H23" s="116">
        <v>41656</v>
      </c>
      <c r="I23" s="60" t="s">
        <v>90</v>
      </c>
      <c r="J23" s="62">
        <v>41657</v>
      </c>
    </row>
    <row r="24" spans="1:11" s="5" customFormat="1" x14ac:dyDescent="0.25">
      <c r="B24" s="27">
        <v>4</v>
      </c>
      <c r="C24" s="7" t="s">
        <v>32</v>
      </c>
      <c r="D24" s="12">
        <v>41659</v>
      </c>
      <c r="E24" s="12">
        <v>41660</v>
      </c>
      <c r="F24" s="12">
        <v>41661</v>
      </c>
      <c r="G24" s="12">
        <v>41662</v>
      </c>
      <c r="H24" s="117">
        <v>41663</v>
      </c>
      <c r="I24" s="60" t="s">
        <v>91</v>
      </c>
      <c r="J24" s="62">
        <v>41664</v>
      </c>
    </row>
    <row r="25" spans="1:11" s="5" customFormat="1" x14ac:dyDescent="0.25">
      <c r="B25" s="27">
        <v>5</v>
      </c>
      <c r="C25" s="7" t="s">
        <v>33</v>
      </c>
      <c r="D25" s="12">
        <v>41666</v>
      </c>
      <c r="E25" s="12">
        <v>41667</v>
      </c>
      <c r="F25" s="12">
        <v>41668</v>
      </c>
      <c r="G25" s="127">
        <v>41669</v>
      </c>
      <c r="H25" s="117">
        <v>41670</v>
      </c>
      <c r="I25" s="128" t="s">
        <v>92</v>
      </c>
      <c r="J25" s="62">
        <v>41671</v>
      </c>
    </row>
    <row r="26" spans="1:11" s="5" customFormat="1" x14ac:dyDescent="0.25">
      <c r="B26" s="27">
        <v>6</v>
      </c>
      <c r="C26" s="7" t="s">
        <v>35</v>
      </c>
      <c r="D26" s="12">
        <v>41673</v>
      </c>
      <c r="E26" s="12">
        <v>41674</v>
      </c>
      <c r="F26" s="113">
        <v>41675</v>
      </c>
      <c r="G26" s="114">
        <v>41676</v>
      </c>
      <c r="H26" s="150">
        <v>41677</v>
      </c>
      <c r="I26" s="103" t="s">
        <v>118</v>
      </c>
      <c r="J26" s="62">
        <v>41678</v>
      </c>
    </row>
    <row r="27" spans="1:11" s="5" customFormat="1" ht="18" customHeight="1" x14ac:dyDescent="0.25">
      <c r="A27" s="34"/>
      <c r="B27" s="28">
        <v>7</v>
      </c>
      <c r="C27" s="39" t="s">
        <v>36</v>
      </c>
      <c r="D27" s="38">
        <v>41680</v>
      </c>
      <c r="E27" s="38">
        <v>41681</v>
      </c>
      <c r="F27" s="38">
        <v>41682</v>
      </c>
      <c r="G27" s="38">
        <v>41683</v>
      </c>
      <c r="H27" s="136">
        <v>41684</v>
      </c>
      <c r="I27" s="60" t="s">
        <v>34</v>
      </c>
      <c r="J27" s="182">
        <v>41685</v>
      </c>
      <c r="K27" s="30"/>
    </row>
    <row r="28" spans="1:11" s="5" customFormat="1" x14ac:dyDescent="0.25">
      <c r="B28" s="25">
        <v>8</v>
      </c>
      <c r="C28" s="7" t="s">
        <v>37</v>
      </c>
      <c r="D28" s="12">
        <v>41687</v>
      </c>
      <c r="E28" s="12">
        <v>41688</v>
      </c>
      <c r="F28" s="12">
        <v>41689</v>
      </c>
      <c r="G28" s="12">
        <v>41690</v>
      </c>
      <c r="H28" s="163">
        <v>41691</v>
      </c>
      <c r="I28" s="74"/>
      <c r="J28" s="62">
        <v>41692</v>
      </c>
    </row>
    <row r="29" spans="1:11" s="5" customFormat="1" x14ac:dyDescent="0.25">
      <c r="B29" s="25">
        <v>9</v>
      </c>
      <c r="C29" s="7" t="s">
        <v>38</v>
      </c>
      <c r="D29" s="114">
        <v>41694</v>
      </c>
      <c r="E29" s="114">
        <v>41695</v>
      </c>
      <c r="F29" s="43">
        <v>41696</v>
      </c>
      <c r="G29" s="43">
        <v>41697</v>
      </c>
      <c r="H29" s="163">
        <v>41698</v>
      </c>
      <c r="I29" s="130" t="s">
        <v>114</v>
      </c>
      <c r="J29" s="62">
        <v>41699</v>
      </c>
    </row>
    <row r="30" spans="1:11" s="5" customFormat="1" x14ac:dyDescent="0.25">
      <c r="B30" s="25">
        <v>10</v>
      </c>
      <c r="C30" s="7" t="s">
        <v>39</v>
      </c>
      <c r="D30" s="12">
        <v>41701</v>
      </c>
      <c r="E30" s="12">
        <v>41702</v>
      </c>
      <c r="F30" s="12">
        <v>41703</v>
      </c>
      <c r="G30" s="12">
        <v>41704</v>
      </c>
      <c r="H30" s="163">
        <v>41705</v>
      </c>
      <c r="I30" s="74" t="s">
        <v>76</v>
      </c>
      <c r="J30" s="62">
        <v>41706</v>
      </c>
    </row>
    <row r="31" spans="1:11" s="5" customFormat="1" x14ac:dyDescent="0.25">
      <c r="B31" s="25">
        <v>11</v>
      </c>
      <c r="C31" s="82" t="s">
        <v>40</v>
      </c>
      <c r="D31" s="12">
        <v>41708</v>
      </c>
      <c r="E31" s="12">
        <v>41709</v>
      </c>
      <c r="F31" s="114">
        <v>41710</v>
      </c>
      <c r="G31" s="114">
        <v>41711</v>
      </c>
      <c r="H31" s="163">
        <v>41712</v>
      </c>
      <c r="I31" s="130" t="s">
        <v>125</v>
      </c>
      <c r="J31" s="62">
        <v>41713</v>
      </c>
    </row>
    <row r="32" spans="1:11" s="5" customFormat="1" x14ac:dyDescent="0.25">
      <c r="B32" s="25">
        <v>12</v>
      </c>
      <c r="C32" s="82" t="s">
        <v>41</v>
      </c>
      <c r="D32" s="12">
        <v>41715</v>
      </c>
      <c r="E32" s="12">
        <v>41716</v>
      </c>
      <c r="F32" s="183">
        <v>41717</v>
      </c>
      <c r="G32" s="12">
        <v>41718</v>
      </c>
      <c r="H32" s="163">
        <v>41719</v>
      </c>
      <c r="I32" s="60" t="s">
        <v>60</v>
      </c>
      <c r="J32" s="62">
        <v>41720</v>
      </c>
    </row>
    <row r="33" spans="1:10" s="5" customFormat="1" ht="15" customHeight="1" x14ac:dyDescent="0.25">
      <c r="B33" s="79">
        <v>13</v>
      </c>
      <c r="C33" s="80" t="s">
        <v>43</v>
      </c>
      <c r="D33" s="12">
        <v>41722</v>
      </c>
      <c r="E33" s="12">
        <v>41723</v>
      </c>
      <c r="F33" s="114">
        <v>41724</v>
      </c>
      <c r="G33" s="114">
        <v>41725</v>
      </c>
      <c r="H33" s="165">
        <v>41726</v>
      </c>
      <c r="I33" s="130" t="s">
        <v>126</v>
      </c>
      <c r="J33" s="62">
        <v>41727</v>
      </c>
    </row>
    <row r="34" spans="1:10" s="5" customFormat="1" ht="15" customHeight="1" x14ac:dyDescent="0.25">
      <c r="A34" s="258" t="s">
        <v>62</v>
      </c>
      <c r="B34" s="81">
        <v>14</v>
      </c>
      <c r="C34" s="87" t="s">
        <v>44</v>
      </c>
      <c r="D34" s="12">
        <v>41729</v>
      </c>
      <c r="E34" s="12">
        <v>41730</v>
      </c>
      <c r="F34" s="43">
        <v>41731</v>
      </c>
      <c r="G34" s="43">
        <v>41732</v>
      </c>
      <c r="H34" s="165">
        <v>41733</v>
      </c>
      <c r="I34" s="130" t="s">
        <v>115</v>
      </c>
      <c r="J34" s="62">
        <v>41734</v>
      </c>
    </row>
    <row r="35" spans="1:10" s="5" customFormat="1" ht="15" customHeight="1" x14ac:dyDescent="0.25">
      <c r="A35" s="259"/>
      <c r="B35" s="6">
        <v>15</v>
      </c>
      <c r="C35" s="7" t="s">
        <v>45</v>
      </c>
      <c r="D35" s="12">
        <v>41736</v>
      </c>
      <c r="E35" s="12">
        <v>41737</v>
      </c>
      <c r="F35" s="12">
        <v>41738</v>
      </c>
      <c r="G35" s="43">
        <v>41739</v>
      </c>
      <c r="H35" s="166">
        <v>41740</v>
      </c>
      <c r="I35" s="60" t="s">
        <v>113</v>
      </c>
      <c r="J35" s="182">
        <v>41741</v>
      </c>
    </row>
    <row r="36" spans="1:10" s="5" customFormat="1" ht="15" customHeight="1" x14ac:dyDescent="0.25">
      <c r="A36" s="259"/>
      <c r="B36" s="6">
        <v>16</v>
      </c>
      <c r="C36" s="40" t="s">
        <v>46</v>
      </c>
      <c r="D36" s="179">
        <v>41743</v>
      </c>
      <c r="E36" s="179">
        <v>41744</v>
      </c>
      <c r="F36" s="179">
        <v>41745</v>
      </c>
      <c r="G36" s="179">
        <v>41746</v>
      </c>
      <c r="H36" s="184">
        <v>41747</v>
      </c>
      <c r="I36" s="60" t="s">
        <v>42</v>
      </c>
      <c r="J36" s="182">
        <v>41748</v>
      </c>
    </row>
    <row r="37" spans="1:10" s="5" customFormat="1" ht="15" customHeight="1" x14ac:dyDescent="0.25">
      <c r="A37" s="259"/>
      <c r="B37" s="6">
        <v>17</v>
      </c>
      <c r="C37" s="7" t="s">
        <v>48</v>
      </c>
      <c r="D37" s="112">
        <v>41750</v>
      </c>
      <c r="E37" s="12">
        <v>41751</v>
      </c>
      <c r="F37" s="43">
        <v>41752</v>
      </c>
      <c r="G37" s="12">
        <v>41753</v>
      </c>
      <c r="H37" s="163">
        <v>41754</v>
      </c>
      <c r="I37" s="78"/>
      <c r="J37" s="93">
        <v>41755</v>
      </c>
    </row>
    <row r="38" spans="1:10" s="5" customFormat="1" ht="15" customHeight="1" x14ac:dyDescent="0.25">
      <c r="A38" s="259"/>
      <c r="B38" s="6">
        <v>18</v>
      </c>
      <c r="C38" s="7" t="s">
        <v>49</v>
      </c>
      <c r="D38" s="100">
        <v>41757</v>
      </c>
      <c r="E38" s="12">
        <v>41758</v>
      </c>
      <c r="F38" s="12">
        <v>41759</v>
      </c>
      <c r="G38" s="112">
        <v>41760</v>
      </c>
      <c r="H38" s="184">
        <v>41761</v>
      </c>
      <c r="I38" s="103" t="s">
        <v>121</v>
      </c>
      <c r="J38" s="93">
        <v>41762</v>
      </c>
    </row>
    <row r="39" spans="1:10" s="5" customFormat="1" ht="15" customHeight="1" x14ac:dyDescent="0.25">
      <c r="A39" s="259"/>
      <c r="B39" s="6">
        <v>19</v>
      </c>
      <c r="C39" s="7" t="s">
        <v>50</v>
      </c>
      <c r="D39" s="43">
        <v>41764</v>
      </c>
      <c r="E39" s="43">
        <v>41765</v>
      </c>
      <c r="F39" s="12">
        <v>41766</v>
      </c>
      <c r="G39" s="12">
        <v>41767</v>
      </c>
      <c r="H39" s="163">
        <v>41768</v>
      </c>
      <c r="I39" s="60"/>
      <c r="J39" s="93">
        <v>41769</v>
      </c>
    </row>
    <row r="40" spans="1:10" s="5" customFormat="1" ht="15" customHeight="1" x14ac:dyDescent="0.25">
      <c r="B40" s="6">
        <v>20</v>
      </c>
      <c r="C40" s="7" t="s">
        <v>51</v>
      </c>
      <c r="D40" s="12">
        <v>41771</v>
      </c>
      <c r="E40" s="110">
        <v>41772</v>
      </c>
      <c r="F40" s="12">
        <v>41773</v>
      </c>
      <c r="G40" s="43">
        <v>41774</v>
      </c>
      <c r="H40" s="168">
        <v>41775</v>
      </c>
      <c r="I40" s="109" t="s">
        <v>122</v>
      </c>
      <c r="J40" s="93">
        <v>41776</v>
      </c>
    </row>
    <row r="41" spans="1:10" s="5" customFormat="1" ht="15" customHeight="1" x14ac:dyDescent="0.25">
      <c r="A41" s="36"/>
      <c r="B41" s="6">
        <v>21</v>
      </c>
      <c r="C41" s="7" t="s">
        <v>52</v>
      </c>
      <c r="D41" s="43">
        <v>41778</v>
      </c>
      <c r="E41" s="43">
        <v>41779</v>
      </c>
      <c r="F41" s="43">
        <v>41780</v>
      </c>
      <c r="G41" s="43">
        <v>41781</v>
      </c>
      <c r="H41" s="166">
        <v>41782</v>
      </c>
      <c r="I41" s="60" t="s">
        <v>116</v>
      </c>
      <c r="J41" s="62">
        <v>41783</v>
      </c>
    </row>
    <row r="42" spans="1:10" s="5" customFormat="1" ht="15" customHeight="1" x14ac:dyDescent="0.25">
      <c r="B42" s="6">
        <v>22</v>
      </c>
      <c r="C42" s="7" t="s">
        <v>53</v>
      </c>
      <c r="D42" s="185">
        <v>41785</v>
      </c>
      <c r="E42" s="179">
        <v>41786</v>
      </c>
      <c r="F42" s="177">
        <v>41787</v>
      </c>
      <c r="G42" s="112">
        <v>41788</v>
      </c>
      <c r="H42" s="184">
        <v>41789</v>
      </c>
      <c r="I42" s="161" t="s">
        <v>120</v>
      </c>
      <c r="J42" s="62">
        <v>41790</v>
      </c>
    </row>
    <row r="43" spans="1:10" s="5" customFormat="1" ht="15" customHeight="1" x14ac:dyDescent="0.25">
      <c r="B43" s="6">
        <v>23</v>
      </c>
      <c r="C43" s="7" t="s">
        <v>54</v>
      </c>
      <c r="D43" s="12">
        <v>41792</v>
      </c>
      <c r="E43" s="12">
        <v>41793</v>
      </c>
      <c r="F43" s="12">
        <v>41794</v>
      </c>
      <c r="G43" s="12">
        <v>41795</v>
      </c>
      <c r="H43" s="165">
        <v>41796</v>
      </c>
      <c r="I43" s="60" t="s">
        <v>117</v>
      </c>
      <c r="J43" s="63">
        <v>41797</v>
      </c>
    </row>
    <row r="44" spans="1:10" s="5" customFormat="1" x14ac:dyDescent="0.25">
      <c r="B44" s="6">
        <v>24</v>
      </c>
      <c r="C44" s="7" t="s">
        <v>55</v>
      </c>
      <c r="D44" s="112">
        <v>41799</v>
      </c>
      <c r="E44" s="147">
        <v>41800</v>
      </c>
      <c r="F44" s="147">
        <v>41801</v>
      </c>
      <c r="G44" s="147">
        <v>41802</v>
      </c>
      <c r="H44" s="147">
        <v>41803</v>
      </c>
      <c r="I44" s="140" t="s">
        <v>130</v>
      </c>
      <c r="J44" s="62">
        <v>41804</v>
      </c>
    </row>
    <row r="45" spans="1:10" s="5" customFormat="1" x14ac:dyDescent="0.25">
      <c r="B45" s="6">
        <v>25</v>
      </c>
      <c r="C45" s="7" t="s">
        <v>56</v>
      </c>
      <c r="D45" s="12">
        <v>41806</v>
      </c>
      <c r="E45" s="12">
        <v>41807</v>
      </c>
      <c r="F45" s="12">
        <v>41808</v>
      </c>
      <c r="G45" s="112">
        <v>41809</v>
      </c>
      <c r="H45" s="184">
        <v>41810</v>
      </c>
      <c r="I45" s="60" t="s">
        <v>119</v>
      </c>
      <c r="J45" s="62">
        <v>41811</v>
      </c>
    </row>
    <row r="46" spans="1:10" s="5" customFormat="1" x14ac:dyDescent="0.25">
      <c r="B46" s="6">
        <v>26</v>
      </c>
      <c r="C46" s="7" t="s">
        <v>57</v>
      </c>
      <c r="D46" s="127">
        <v>41813</v>
      </c>
      <c r="E46" s="127">
        <v>41814</v>
      </c>
      <c r="F46" s="127">
        <v>41815</v>
      </c>
      <c r="G46" s="127">
        <v>41816</v>
      </c>
      <c r="H46" s="173">
        <v>41817</v>
      </c>
      <c r="I46" s="128" t="s">
        <v>129</v>
      </c>
      <c r="J46" s="62">
        <v>41818</v>
      </c>
    </row>
    <row r="47" spans="1:10" s="5" customFormat="1" x14ac:dyDescent="0.25">
      <c r="B47" s="6">
        <v>27</v>
      </c>
      <c r="C47" s="7" t="s">
        <v>58</v>
      </c>
      <c r="D47" s="12">
        <v>41820</v>
      </c>
      <c r="E47" s="172">
        <v>41821</v>
      </c>
      <c r="F47" s="12">
        <v>41822</v>
      </c>
      <c r="G47" s="12">
        <v>41823</v>
      </c>
      <c r="H47" s="169">
        <v>41824</v>
      </c>
      <c r="I47" s="77"/>
      <c r="J47" s="73" t="s">
        <v>63</v>
      </c>
    </row>
    <row r="48" spans="1:10" s="5" customFormat="1" ht="25.5" x14ac:dyDescent="0.25">
      <c r="A48" s="48"/>
      <c r="B48" s="92" t="s">
        <v>59</v>
      </c>
      <c r="C48" s="17"/>
      <c r="D48" s="52">
        <v>35</v>
      </c>
      <c r="E48" s="53">
        <v>38</v>
      </c>
      <c r="F48" s="52">
        <v>37</v>
      </c>
      <c r="G48" s="52">
        <v>35</v>
      </c>
      <c r="H48" s="69">
        <v>38</v>
      </c>
      <c r="I48" s="91" t="s">
        <v>67</v>
      </c>
      <c r="J48" s="71" t="s">
        <v>75</v>
      </c>
    </row>
    <row r="49" spans="1:11" s="11" customFormat="1" ht="23.25" x14ac:dyDescent="0.35">
      <c r="A49" s="47"/>
      <c r="E49" s="54"/>
      <c r="F49" s="54"/>
      <c r="G49" s="55"/>
      <c r="H49" s="66" t="s">
        <v>64</v>
      </c>
      <c r="I49" s="68"/>
      <c r="J49" s="72" t="s">
        <v>68</v>
      </c>
      <c r="K49" s="5"/>
    </row>
    <row r="50" spans="1:11" s="42" customFormat="1" ht="15.75" x14ac:dyDescent="0.25">
      <c r="A50" s="23"/>
      <c r="B50" s="1"/>
      <c r="C50" s="31" t="s">
        <v>69</v>
      </c>
      <c r="D50" s="32">
        <v>41890</v>
      </c>
      <c r="E50" s="49">
        <v>42195</v>
      </c>
      <c r="F50" s="90" t="s">
        <v>70</v>
      </c>
      <c r="G50" s="86">
        <v>42051</v>
      </c>
      <c r="H50" s="67" t="s">
        <v>74</v>
      </c>
      <c r="J50" s="260" t="s">
        <v>73</v>
      </c>
    </row>
    <row r="51" spans="1:11" s="41" customFormat="1" ht="18" x14ac:dyDescent="0.25">
      <c r="A51" s="23"/>
      <c r="B51" s="1"/>
      <c r="C51" s="31" t="s">
        <v>72</v>
      </c>
      <c r="D51" s="32">
        <v>42261</v>
      </c>
      <c r="E51" s="49">
        <v>42559</v>
      </c>
      <c r="F51" s="90" t="s">
        <v>66</v>
      </c>
      <c r="G51" s="50">
        <v>42415</v>
      </c>
      <c r="H51" s="89"/>
      <c r="I51" s="88" t="s">
        <v>71</v>
      </c>
      <c r="J51" s="261"/>
    </row>
    <row r="52" spans="1:11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idden="1" x14ac:dyDescent="0.2"/>
    <row r="56" spans="1:11" hidden="1" x14ac:dyDescent="0.2"/>
    <row r="57" spans="1:11" hidden="1" x14ac:dyDescent="0.2"/>
  </sheetData>
  <mergeCells count="4">
    <mergeCell ref="A7:A11"/>
    <mergeCell ref="I20:I21"/>
    <mergeCell ref="A34:A39"/>
    <mergeCell ref="J50:J5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0">
    <tabColor theme="3" tint="0.59999389629810485"/>
    <pageSetUpPr fitToPage="1"/>
  </sheetPr>
  <dimension ref="A1:S57"/>
  <sheetViews>
    <sheetView showGridLines="0" zoomScaleNormal="75" workbookViewId="0">
      <pane ySplit="4" topLeftCell="A5" activePane="bottomLeft" state="frozen"/>
      <selection activeCell="A12" sqref="A12"/>
      <selection pane="bottomLeft"/>
    </sheetView>
  </sheetViews>
  <sheetFormatPr baseColWidth="10" defaultColWidth="0" defaultRowHeight="15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2" width="5.375" style="3" customWidth="1"/>
    <col min="13" max="13" width="5.125" style="3" hidden="1" customWidth="1"/>
    <col min="14" max="15" width="2.375" style="3" customWidth="1"/>
    <col min="16" max="16" width="2.125" style="3" customWidth="1"/>
    <col min="17" max="17" width="3" style="3" customWidth="1"/>
    <col min="18" max="18" width="3.625" style="3" customWidth="1"/>
    <col min="19" max="19" width="3.25" style="3" customWidth="1"/>
    <col min="20" max="20" width="2.875" style="3" customWidth="1"/>
    <col min="21" max="16384" width="0" style="3" hidden="1"/>
  </cols>
  <sheetData>
    <row r="1" spans="1:19" s="10" customFormat="1" ht="42" customHeight="1" x14ac:dyDescent="0.5">
      <c r="A1" s="35"/>
      <c r="B1"/>
      <c r="C1" s="8"/>
      <c r="D1" s="96" t="s">
        <v>0</v>
      </c>
      <c r="E1" s="33" t="s">
        <v>65</v>
      </c>
      <c r="F1"/>
      <c r="G1"/>
      <c r="H1" s="9"/>
      <c r="J1" s="97" t="s">
        <v>80</v>
      </c>
    </row>
    <row r="2" spans="1:19" s="13" customFormat="1" ht="14.25" x14ac:dyDescent="0.25">
      <c r="E2" s="14"/>
      <c r="F2" s="14"/>
      <c r="G2" s="15"/>
      <c r="H2" s="14"/>
      <c r="I2" s="16"/>
      <c r="J2" s="14"/>
    </row>
    <row r="3" spans="1:19" ht="19.899999999999999" customHeight="1" x14ac:dyDescent="0.25">
      <c r="B3" s="20" t="s">
        <v>1</v>
      </c>
      <c r="C3" s="22" t="s">
        <v>2</v>
      </c>
      <c r="D3" s="57" t="s">
        <v>78</v>
      </c>
      <c r="E3" s="58"/>
      <c r="F3" s="58"/>
      <c r="G3" s="58"/>
      <c r="H3" s="58"/>
      <c r="I3" s="59"/>
      <c r="J3" s="58"/>
    </row>
    <row r="4" spans="1:19" s="4" customFormat="1" ht="28.15" customHeight="1" x14ac:dyDescent="0.1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  <c r="L4" s="98">
        <f>ROUND((N5-N4)/7,0)</f>
        <v>36</v>
      </c>
      <c r="M4" s="99"/>
      <c r="N4" s="98" t="str">
        <f>"01.01."&amp;YEAR(N5)</f>
        <v>01.01.2012</v>
      </c>
    </row>
    <row r="5" spans="1:19" s="5" customFormat="1" ht="16.899999999999999" customHeight="1" x14ac:dyDescent="0.15">
      <c r="B5" s="6">
        <f t="shared" ref="B5:H41" si="0">L5</f>
        <v>37</v>
      </c>
      <c r="C5" s="7" t="str">
        <f t="shared" si="0"/>
        <v>1.</v>
      </c>
      <c r="D5" s="100">
        <f t="shared" si="0"/>
        <v>41162</v>
      </c>
      <c r="E5" s="101">
        <f t="shared" si="0"/>
        <v>41163</v>
      </c>
      <c r="F5" s="12">
        <f t="shared" si="0"/>
        <v>41164</v>
      </c>
      <c r="G5" s="12">
        <f t="shared" si="0"/>
        <v>41165</v>
      </c>
      <c r="H5" s="102">
        <f t="shared" si="0"/>
        <v>41166</v>
      </c>
      <c r="I5" s="103" t="s">
        <v>81</v>
      </c>
      <c r="J5" s="61">
        <f t="shared" ref="J5:J46" si="1">S5</f>
        <v>41167</v>
      </c>
      <c r="L5" s="104">
        <f t="shared" ref="L5:L18" si="2">L4+1</f>
        <v>37</v>
      </c>
      <c r="M5" s="105" t="s">
        <v>11</v>
      </c>
      <c r="N5" s="106">
        <v>41162</v>
      </c>
      <c r="O5" s="106">
        <f t="shared" ref="O5:S20" si="3">N5+1</f>
        <v>41163</v>
      </c>
      <c r="P5" s="106">
        <f t="shared" si="3"/>
        <v>41164</v>
      </c>
      <c r="Q5" s="106">
        <f t="shared" si="3"/>
        <v>41165</v>
      </c>
      <c r="R5" s="106">
        <f t="shared" si="3"/>
        <v>41166</v>
      </c>
      <c r="S5" s="106">
        <f t="shared" si="3"/>
        <v>41167</v>
      </c>
    </row>
    <row r="6" spans="1:19" s="5" customFormat="1" ht="15" customHeight="1" x14ac:dyDescent="0.15">
      <c r="A6" s="247" t="s">
        <v>61</v>
      </c>
      <c r="B6" s="6">
        <f t="shared" si="0"/>
        <v>38</v>
      </c>
      <c r="C6" s="7" t="str">
        <f t="shared" si="0"/>
        <v>2.</v>
      </c>
      <c r="D6" s="12">
        <f t="shared" si="0"/>
        <v>41169</v>
      </c>
      <c r="E6" s="43">
        <f t="shared" si="0"/>
        <v>41170</v>
      </c>
      <c r="F6" s="43">
        <f t="shared" si="0"/>
        <v>41171</v>
      </c>
      <c r="G6" s="107">
        <f t="shared" si="0"/>
        <v>41172</v>
      </c>
      <c r="H6" s="107">
        <f t="shared" si="0"/>
        <v>41173</v>
      </c>
      <c r="I6" s="108" t="s">
        <v>82</v>
      </c>
      <c r="J6" s="61">
        <f t="shared" si="1"/>
        <v>41174</v>
      </c>
      <c r="L6" s="104">
        <f t="shared" si="2"/>
        <v>38</v>
      </c>
      <c r="M6" s="105" t="s">
        <v>12</v>
      </c>
      <c r="N6" s="106">
        <f t="shared" ref="N6:N47" si="4">S5+2</f>
        <v>41169</v>
      </c>
      <c r="O6" s="106">
        <f t="shared" si="3"/>
        <v>41170</v>
      </c>
      <c r="P6" s="106">
        <f t="shared" si="3"/>
        <v>41171</v>
      </c>
      <c r="Q6" s="106">
        <f t="shared" si="3"/>
        <v>41172</v>
      </c>
      <c r="R6" s="106">
        <f t="shared" si="3"/>
        <v>41173</v>
      </c>
      <c r="S6" s="106">
        <f t="shared" si="3"/>
        <v>41174</v>
      </c>
    </row>
    <row r="7" spans="1:19" s="5" customFormat="1" x14ac:dyDescent="0.15">
      <c r="A7" s="247"/>
      <c r="B7" s="6">
        <f t="shared" si="0"/>
        <v>39</v>
      </c>
      <c r="C7" s="7" t="str">
        <f t="shared" si="0"/>
        <v>3.</v>
      </c>
      <c r="D7" s="12">
        <f t="shared" si="0"/>
        <v>41176</v>
      </c>
      <c r="E7" s="12">
        <f t="shared" si="0"/>
        <v>41177</v>
      </c>
      <c r="F7" s="12">
        <f t="shared" si="0"/>
        <v>41178</v>
      </c>
      <c r="G7" s="12">
        <f t="shared" si="0"/>
        <v>41179</v>
      </c>
      <c r="H7" s="12">
        <f t="shared" si="0"/>
        <v>41180</v>
      </c>
      <c r="I7" s="60"/>
      <c r="J7" s="61">
        <f t="shared" si="1"/>
        <v>41181</v>
      </c>
      <c r="L7" s="104">
        <f t="shared" si="2"/>
        <v>39</v>
      </c>
      <c r="M7" s="105" t="s">
        <v>13</v>
      </c>
      <c r="N7" s="106">
        <f t="shared" si="4"/>
        <v>41176</v>
      </c>
      <c r="O7" s="106">
        <f t="shared" si="3"/>
        <v>41177</v>
      </c>
      <c r="P7" s="106">
        <f t="shared" si="3"/>
        <v>41178</v>
      </c>
      <c r="Q7" s="106">
        <f t="shared" si="3"/>
        <v>41179</v>
      </c>
      <c r="R7" s="106">
        <f t="shared" si="3"/>
        <v>41180</v>
      </c>
      <c r="S7" s="106">
        <f t="shared" si="3"/>
        <v>41181</v>
      </c>
    </row>
    <row r="8" spans="1:19" s="5" customFormat="1" x14ac:dyDescent="0.15">
      <c r="A8" s="247"/>
      <c r="B8" s="6">
        <f t="shared" si="0"/>
        <v>40</v>
      </c>
      <c r="C8" s="7" t="str">
        <f t="shared" si="0"/>
        <v>4.</v>
      </c>
      <c r="D8" s="43">
        <f t="shared" si="0"/>
        <v>41183</v>
      </c>
      <c r="E8" s="12">
        <f t="shared" si="0"/>
        <v>41184</v>
      </c>
      <c r="F8" s="12">
        <f t="shared" si="0"/>
        <v>41185</v>
      </c>
      <c r="G8" s="12">
        <f t="shared" si="0"/>
        <v>41186</v>
      </c>
      <c r="H8" s="12">
        <f t="shared" si="0"/>
        <v>41187</v>
      </c>
      <c r="I8" s="109"/>
      <c r="J8" s="61">
        <f t="shared" si="1"/>
        <v>41188</v>
      </c>
      <c r="L8" s="104">
        <f t="shared" si="2"/>
        <v>40</v>
      </c>
      <c r="M8" s="105" t="s">
        <v>14</v>
      </c>
      <c r="N8" s="106">
        <f t="shared" si="4"/>
        <v>41183</v>
      </c>
      <c r="O8" s="106">
        <f t="shared" si="3"/>
        <v>41184</v>
      </c>
      <c r="P8" s="106">
        <f t="shared" si="3"/>
        <v>41185</v>
      </c>
      <c r="Q8" s="106">
        <f t="shared" si="3"/>
        <v>41186</v>
      </c>
      <c r="R8" s="106">
        <f t="shared" si="3"/>
        <v>41187</v>
      </c>
      <c r="S8" s="106">
        <f t="shared" si="3"/>
        <v>41188</v>
      </c>
    </row>
    <row r="9" spans="1:19" s="5" customFormat="1" x14ac:dyDescent="0.15">
      <c r="A9" s="247"/>
      <c r="B9" s="6">
        <f t="shared" si="0"/>
        <v>41</v>
      </c>
      <c r="C9" s="7" t="str">
        <f t="shared" si="0"/>
        <v>5.</v>
      </c>
      <c r="D9" s="110">
        <f t="shared" si="0"/>
        <v>41190</v>
      </c>
      <c r="E9" s="12">
        <f t="shared" si="0"/>
        <v>41191</v>
      </c>
      <c r="F9" s="12">
        <f t="shared" si="0"/>
        <v>41192</v>
      </c>
      <c r="G9" s="12">
        <f t="shared" si="0"/>
        <v>41193</v>
      </c>
      <c r="H9" s="12">
        <f t="shared" si="0"/>
        <v>41194</v>
      </c>
      <c r="I9" s="109" t="s">
        <v>83</v>
      </c>
      <c r="J9" s="61">
        <f t="shared" si="1"/>
        <v>41195</v>
      </c>
      <c r="L9" s="104">
        <f t="shared" si="2"/>
        <v>41</v>
      </c>
      <c r="M9" s="105" t="s">
        <v>15</v>
      </c>
      <c r="N9" s="106">
        <f t="shared" si="4"/>
        <v>41190</v>
      </c>
      <c r="O9" s="106">
        <f t="shared" si="3"/>
        <v>41191</v>
      </c>
      <c r="P9" s="106">
        <f t="shared" si="3"/>
        <v>41192</v>
      </c>
      <c r="Q9" s="106">
        <f t="shared" si="3"/>
        <v>41193</v>
      </c>
      <c r="R9" s="106">
        <f t="shared" si="3"/>
        <v>41194</v>
      </c>
      <c r="S9" s="106">
        <f t="shared" si="3"/>
        <v>41195</v>
      </c>
    </row>
    <row r="10" spans="1:19" s="5" customFormat="1" x14ac:dyDescent="0.15">
      <c r="A10" s="247"/>
      <c r="B10" s="6">
        <f t="shared" si="0"/>
        <v>42</v>
      </c>
      <c r="C10" s="7" t="str">
        <f t="shared" si="0"/>
        <v>6.</v>
      </c>
      <c r="D10" s="12">
        <f t="shared" si="0"/>
        <v>41197</v>
      </c>
      <c r="E10" s="12">
        <f t="shared" si="0"/>
        <v>41198</v>
      </c>
      <c r="F10" s="12">
        <f t="shared" si="0"/>
        <v>41199</v>
      </c>
      <c r="G10" s="12">
        <f t="shared" si="0"/>
        <v>41200</v>
      </c>
      <c r="H10" s="12">
        <f t="shared" si="0"/>
        <v>41201</v>
      </c>
      <c r="I10" s="60"/>
      <c r="J10" s="61">
        <f t="shared" si="1"/>
        <v>41202</v>
      </c>
      <c r="L10" s="104">
        <f t="shared" si="2"/>
        <v>42</v>
      </c>
      <c r="M10" s="105" t="s">
        <v>16</v>
      </c>
      <c r="N10" s="106">
        <f t="shared" si="4"/>
        <v>41197</v>
      </c>
      <c r="O10" s="106">
        <f t="shared" si="3"/>
        <v>41198</v>
      </c>
      <c r="P10" s="106">
        <f t="shared" si="3"/>
        <v>41199</v>
      </c>
      <c r="Q10" s="106">
        <f t="shared" si="3"/>
        <v>41200</v>
      </c>
      <c r="R10" s="106">
        <f t="shared" si="3"/>
        <v>41201</v>
      </c>
      <c r="S10" s="106">
        <f t="shared" si="3"/>
        <v>41202</v>
      </c>
    </row>
    <row r="11" spans="1:19" s="5" customFormat="1" ht="15" customHeight="1" x14ac:dyDescent="0.15">
      <c r="A11" s="247"/>
      <c r="B11" s="24">
        <f t="shared" si="0"/>
        <v>43</v>
      </c>
      <c r="C11" s="46" t="str">
        <f t="shared" si="0"/>
        <v>7.</v>
      </c>
      <c r="D11" s="12">
        <f t="shared" si="0"/>
        <v>41204</v>
      </c>
      <c r="E11" s="12">
        <f t="shared" si="0"/>
        <v>41205</v>
      </c>
      <c r="F11" s="12">
        <f t="shared" si="0"/>
        <v>41206</v>
      </c>
      <c r="G11" s="12">
        <f t="shared" si="0"/>
        <v>41207</v>
      </c>
      <c r="H11" s="111">
        <f t="shared" si="0"/>
        <v>41208</v>
      </c>
      <c r="I11" s="60" t="s">
        <v>17</v>
      </c>
      <c r="J11" s="61">
        <f t="shared" si="1"/>
        <v>41209</v>
      </c>
      <c r="L11" s="104">
        <f t="shared" si="2"/>
        <v>43</v>
      </c>
      <c r="M11" s="105" t="s">
        <v>18</v>
      </c>
      <c r="N11" s="106">
        <f t="shared" si="4"/>
        <v>41204</v>
      </c>
      <c r="O11" s="106">
        <f t="shared" si="3"/>
        <v>41205</v>
      </c>
      <c r="P11" s="106">
        <f t="shared" si="3"/>
        <v>41206</v>
      </c>
      <c r="Q11" s="106">
        <f t="shared" si="3"/>
        <v>41207</v>
      </c>
      <c r="R11" s="106">
        <f t="shared" si="3"/>
        <v>41208</v>
      </c>
      <c r="S11" s="106">
        <f t="shared" si="3"/>
        <v>41209</v>
      </c>
    </row>
    <row r="12" spans="1:19" s="5" customFormat="1" x14ac:dyDescent="0.15">
      <c r="B12" s="25">
        <f t="shared" si="0"/>
        <v>44</v>
      </c>
      <c r="C12" s="7" t="str">
        <f t="shared" si="0"/>
        <v>8.</v>
      </c>
      <c r="D12" s="12">
        <f t="shared" si="0"/>
        <v>41211</v>
      </c>
      <c r="E12" s="12">
        <f t="shared" si="0"/>
        <v>41212</v>
      </c>
      <c r="F12" s="12">
        <f t="shared" si="0"/>
        <v>41213</v>
      </c>
      <c r="G12" s="112">
        <f t="shared" si="0"/>
        <v>41214</v>
      </c>
      <c r="H12" s="111">
        <f t="shared" si="0"/>
        <v>41215</v>
      </c>
      <c r="I12" s="60" t="s">
        <v>84</v>
      </c>
      <c r="J12" s="61">
        <f t="shared" si="1"/>
        <v>41216</v>
      </c>
      <c r="L12" s="104">
        <f t="shared" si="2"/>
        <v>44</v>
      </c>
      <c r="M12" s="105" t="s">
        <v>19</v>
      </c>
      <c r="N12" s="106">
        <f t="shared" si="4"/>
        <v>41211</v>
      </c>
      <c r="O12" s="106">
        <f t="shared" si="3"/>
        <v>41212</v>
      </c>
      <c r="P12" s="106">
        <f t="shared" si="3"/>
        <v>41213</v>
      </c>
      <c r="Q12" s="106">
        <f t="shared" si="3"/>
        <v>41214</v>
      </c>
      <c r="R12" s="106">
        <f t="shared" si="3"/>
        <v>41215</v>
      </c>
      <c r="S12" s="106">
        <f t="shared" si="3"/>
        <v>41216</v>
      </c>
    </row>
    <row r="13" spans="1:19" s="5" customFormat="1" x14ac:dyDescent="0.15">
      <c r="B13" s="25">
        <f t="shared" si="0"/>
        <v>45</v>
      </c>
      <c r="C13" s="7" t="str">
        <f t="shared" si="0"/>
        <v>9.</v>
      </c>
      <c r="D13" s="12">
        <f t="shared" si="0"/>
        <v>41218</v>
      </c>
      <c r="E13" s="12">
        <f t="shared" si="0"/>
        <v>41219</v>
      </c>
      <c r="F13" s="113">
        <f t="shared" si="0"/>
        <v>41220</v>
      </c>
      <c r="G13" s="114">
        <f t="shared" si="0"/>
        <v>41221</v>
      </c>
      <c r="H13" s="114">
        <f t="shared" si="0"/>
        <v>41222</v>
      </c>
      <c r="I13" s="103" t="s">
        <v>85</v>
      </c>
      <c r="J13" s="62">
        <f t="shared" si="1"/>
        <v>41223</v>
      </c>
      <c r="L13" s="104">
        <f t="shared" si="2"/>
        <v>45</v>
      </c>
      <c r="M13" s="105" t="s">
        <v>20</v>
      </c>
      <c r="N13" s="106">
        <f t="shared" si="4"/>
        <v>41218</v>
      </c>
      <c r="O13" s="106">
        <f t="shared" si="3"/>
        <v>41219</v>
      </c>
      <c r="P13" s="106">
        <f t="shared" si="3"/>
        <v>41220</v>
      </c>
      <c r="Q13" s="106">
        <f t="shared" si="3"/>
        <v>41221</v>
      </c>
      <c r="R13" s="106">
        <f t="shared" si="3"/>
        <v>41222</v>
      </c>
      <c r="S13" s="106">
        <f t="shared" si="3"/>
        <v>41223</v>
      </c>
    </row>
    <row r="14" spans="1:19" s="5" customFormat="1" x14ac:dyDescent="0.15">
      <c r="B14" s="25">
        <f t="shared" si="0"/>
        <v>46</v>
      </c>
      <c r="C14" s="7" t="str">
        <f t="shared" si="0"/>
        <v>10.</v>
      </c>
      <c r="D14" s="12">
        <f t="shared" si="0"/>
        <v>41225</v>
      </c>
      <c r="E14" s="12">
        <f t="shared" si="0"/>
        <v>41226</v>
      </c>
      <c r="F14" s="115">
        <f t="shared" si="0"/>
        <v>41227</v>
      </c>
      <c r="G14" s="115">
        <f t="shared" si="0"/>
        <v>41228</v>
      </c>
      <c r="H14" s="116">
        <f t="shared" si="0"/>
        <v>41229</v>
      </c>
      <c r="I14" s="60" t="s">
        <v>86</v>
      </c>
      <c r="J14" s="62">
        <f t="shared" si="1"/>
        <v>41230</v>
      </c>
      <c r="L14" s="104">
        <f t="shared" si="2"/>
        <v>46</v>
      </c>
      <c r="M14" s="105" t="s">
        <v>21</v>
      </c>
      <c r="N14" s="106">
        <f t="shared" si="4"/>
        <v>41225</v>
      </c>
      <c r="O14" s="106">
        <f t="shared" si="3"/>
        <v>41226</v>
      </c>
      <c r="P14" s="106">
        <f t="shared" si="3"/>
        <v>41227</v>
      </c>
      <c r="Q14" s="106">
        <f t="shared" si="3"/>
        <v>41228</v>
      </c>
      <c r="R14" s="106">
        <f t="shared" si="3"/>
        <v>41229</v>
      </c>
      <c r="S14" s="106">
        <f t="shared" si="3"/>
        <v>41230</v>
      </c>
    </row>
    <row r="15" spans="1:19" s="5" customFormat="1" x14ac:dyDescent="0.15">
      <c r="B15" s="25">
        <f t="shared" si="0"/>
        <v>47</v>
      </c>
      <c r="C15" s="7" t="str">
        <f t="shared" si="0"/>
        <v>11.</v>
      </c>
      <c r="D15" s="12">
        <f t="shared" si="0"/>
        <v>41232</v>
      </c>
      <c r="E15" s="12">
        <f t="shared" si="0"/>
        <v>41233</v>
      </c>
      <c r="F15" s="12">
        <f t="shared" si="0"/>
        <v>41234</v>
      </c>
      <c r="G15" s="12">
        <f t="shared" si="0"/>
        <v>41235</v>
      </c>
      <c r="H15" s="117">
        <f t="shared" si="0"/>
        <v>41236</v>
      </c>
      <c r="I15" s="60" t="s">
        <v>87</v>
      </c>
      <c r="J15" s="62">
        <f t="shared" si="1"/>
        <v>41237</v>
      </c>
      <c r="L15" s="104">
        <f t="shared" si="2"/>
        <v>47</v>
      </c>
      <c r="M15" s="105" t="s">
        <v>22</v>
      </c>
      <c r="N15" s="106">
        <f t="shared" si="4"/>
        <v>41232</v>
      </c>
      <c r="O15" s="106">
        <f t="shared" si="3"/>
        <v>41233</v>
      </c>
      <c r="P15" s="106">
        <f t="shared" si="3"/>
        <v>41234</v>
      </c>
      <c r="Q15" s="106">
        <f t="shared" si="3"/>
        <v>41235</v>
      </c>
      <c r="R15" s="106">
        <f t="shared" si="3"/>
        <v>41236</v>
      </c>
      <c r="S15" s="106">
        <f t="shared" si="3"/>
        <v>41237</v>
      </c>
    </row>
    <row r="16" spans="1:19" s="5" customFormat="1" x14ac:dyDescent="0.15">
      <c r="B16" s="25">
        <f t="shared" si="0"/>
        <v>48</v>
      </c>
      <c r="C16" s="7" t="str">
        <f t="shared" si="0"/>
        <v>12.</v>
      </c>
      <c r="D16" s="12">
        <f t="shared" si="0"/>
        <v>41239</v>
      </c>
      <c r="E16" s="12">
        <f t="shared" si="0"/>
        <v>41240</v>
      </c>
      <c r="F16" s="12">
        <f t="shared" si="0"/>
        <v>41241</v>
      </c>
      <c r="G16" s="12">
        <f t="shared" si="0"/>
        <v>41242</v>
      </c>
      <c r="H16" s="117">
        <f t="shared" si="0"/>
        <v>41243</v>
      </c>
      <c r="I16" s="60" t="s">
        <v>88</v>
      </c>
      <c r="J16" s="62">
        <f t="shared" si="1"/>
        <v>41244</v>
      </c>
      <c r="L16" s="104">
        <f t="shared" si="2"/>
        <v>48</v>
      </c>
      <c r="M16" s="105" t="s">
        <v>23</v>
      </c>
      <c r="N16" s="106">
        <f t="shared" si="4"/>
        <v>41239</v>
      </c>
      <c r="O16" s="106">
        <f t="shared" si="3"/>
        <v>41240</v>
      </c>
      <c r="P16" s="106">
        <f t="shared" si="3"/>
        <v>41241</v>
      </c>
      <c r="Q16" s="106">
        <f t="shared" si="3"/>
        <v>41242</v>
      </c>
      <c r="R16" s="106">
        <f t="shared" si="3"/>
        <v>41243</v>
      </c>
      <c r="S16" s="106">
        <f t="shared" si="3"/>
        <v>41244</v>
      </c>
    </row>
    <row r="17" spans="1:19" s="5" customFormat="1" x14ac:dyDescent="0.15">
      <c r="B17" s="25">
        <f t="shared" si="0"/>
        <v>49</v>
      </c>
      <c r="C17" s="7" t="str">
        <f t="shared" si="0"/>
        <v>13.</v>
      </c>
      <c r="D17" s="43">
        <f t="shared" si="0"/>
        <v>41246</v>
      </c>
      <c r="E17" s="12">
        <f t="shared" si="0"/>
        <v>41247</v>
      </c>
      <c r="F17" s="12">
        <f t="shared" si="0"/>
        <v>41248</v>
      </c>
      <c r="G17" s="12">
        <f t="shared" si="0"/>
        <v>41249</v>
      </c>
      <c r="H17" s="12">
        <f t="shared" si="0"/>
        <v>41250</v>
      </c>
      <c r="I17" s="60"/>
      <c r="J17" s="62">
        <f t="shared" si="1"/>
        <v>41251</v>
      </c>
      <c r="L17" s="104">
        <f t="shared" si="2"/>
        <v>49</v>
      </c>
      <c r="M17" s="105" t="s">
        <v>24</v>
      </c>
      <c r="N17" s="106">
        <f t="shared" si="4"/>
        <v>41246</v>
      </c>
      <c r="O17" s="106">
        <f t="shared" si="3"/>
        <v>41247</v>
      </c>
      <c r="P17" s="106">
        <f t="shared" si="3"/>
        <v>41248</v>
      </c>
      <c r="Q17" s="106">
        <f t="shared" si="3"/>
        <v>41249</v>
      </c>
      <c r="R17" s="106">
        <f t="shared" si="3"/>
        <v>41250</v>
      </c>
      <c r="S17" s="106">
        <f t="shared" si="3"/>
        <v>41251</v>
      </c>
    </row>
    <row r="18" spans="1:19" s="5" customFormat="1" x14ac:dyDescent="0.15">
      <c r="B18" s="25">
        <f t="shared" si="0"/>
        <v>50</v>
      </c>
      <c r="C18" s="7" t="str">
        <f t="shared" si="0"/>
        <v>14.</v>
      </c>
      <c r="D18" s="12">
        <f t="shared" si="0"/>
        <v>41253</v>
      </c>
      <c r="E18" s="43">
        <f t="shared" si="0"/>
        <v>41254</v>
      </c>
      <c r="F18" s="12">
        <f t="shared" si="0"/>
        <v>41255</v>
      </c>
      <c r="G18" s="118">
        <f t="shared" si="0"/>
        <v>41256</v>
      </c>
      <c r="H18" s="12">
        <f t="shared" si="0"/>
        <v>41257</v>
      </c>
      <c r="I18" s="109" t="s">
        <v>89</v>
      </c>
      <c r="J18" s="62">
        <f t="shared" si="1"/>
        <v>41258</v>
      </c>
      <c r="L18" s="104">
        <f t="shared" si="2"/>
        <v>50</v>
      </c>
      <c r="M18" s="105" t="s">
        <v>25</v>
      </c>
      <c r="N18" s="106">
        <f t="shared" si="4"/>
        <v>41253</v>
      </c>
      <c r="O18" s="106">
        <f t="shared" si="3"/>
        <v>41254</v>
      </c>
      <c r="P18" s="106">
        <f t="shared" si="3"/>
        <v>41255</v>
      </c>
      <c r="Q18" s="106">
        <f t="shared" si="3"/>
        <v>41256</v>
      </c>
      <c r="R18" s="106">
        <f t="shared" si="3"/>
        <v>41257</v>
      </c>
      <c r="S18" s="106">
        <f t="shared" si="3"/>
        <v>41258</v>
      </c>
    </row>
    <row r="19" spans="1:19" s="5" customFormat="1" x14ac:dyDescent="0.15">
      <c r="B19" s="25">
        <f t="shared" si="0"/>
        <v>51</v>
      </c>
      <c r="C19" s="7" t="str">
        <f t="shared" si="0"/>
        <v>15.</v>
      </c>
      <c r="D19" s="119">
        <f t="shared" si="0"/>
        <v>41260</v>
      </c>
      <c r="E19" s="120">
        <f t="shared" si="0"/>
        <v>41261</v>
      </c>
      <c r="F19" s="121">
        <f t="shared" si="0"/>
        <v>41262</v>
      </c>
      <c r="G19" s="122">
        <f t="shared" si="0"/>
        <v>41263</v>
      </c>
      <c r="H19" s="121">
        <f t="shared" si="0"/>
        <v>41264</v>
      </c>
      <c r="I19" s="60"/>
      <c r="J19" s="62">
        <f t="shared" si="1"/>
        <v>41265</v>
      </c>
      <c r="L19" s="104">
        <f>IF(AND(YEAR(D19)=YEAR(D20),YEAR(D19)=YEAR(D18)),L18+1,
IF(OR(YEAR(G19)&gt;YEAR(D19),AND(YEAR(D19)&gt;YEAR(D18),L18&lt;&gt;1)),1,L18+1))</f>
        <v>51</v>
      </c>
      <c r="M19" s="105" t="s">
        <v>26</v>
      </c>
      <c r="N19" s="106">
        <f t="shared" si="4"/>
        <v>41260</v>
      </c>
      <c r="O19" s="106">
        <f t="shared" si="3"/>
        <v>41261</v>
      </c>
      <c r="P19" s="106">
        <f t="shared" si="3"/>
        <v>41262</v>
      </c>
      <c r="Q19" s="106">
        <f t="shared" si="3"/>
        <v>41263</v>
      </c>
      <c r="R19" s="106">
        <f t="shared" si="3"/>
        <v>41264</v>
      </c>
      <c r="S19" s="106">
        <f t="shared" si="3"/>
        <v>41265</v>
      </c>
    </row>
    <row r="20" spans="1:19" s="5" customFormat="1" x14ac:dyDescent="0.15">
      <c r="B20" s="26">
        <f t="shared" si="0"/>
        <v>52</v>
      </c>
      <c r="C20" s="39" t="str">
        <f t="shared" si="0"/>
        <v>16.</v>
      </c>
      <c r="D20" s="123">
        <f t="shared" si="0"/>
        <v>41267</v>
      </c>
      <c r="E20" s="124">
        <f t="shared" si="0"/>
        <v>41268</v>
      </c>
      <c r="F20" s="123">
        <f t="shared" si="0"/>
        <v>41269</v>
      </c>
      <c r="G20" s="123">
        <f t="shared" si="0"/>
        <v>41270</v>
      </c>
      <c r="H20" s="124">
        <f t="shared" si="0"/>
        <v>41271</v>
      </c>
      <c r="I20" s="125" t="s">
        <v>27</v>
      </c>
      <c r="J20" s="63">
        <f t="shared" si="1"/>
        <v>41272</v>
      </c>
      <c r="L20" s="104">
        <f>IF(AND(YEAR(D20)=YEAR(D21),YEAR(D20)=YEAR(D19)),L19+1,
IF(OR(YEAR(G20)&gt;YEAR(D20),AND(YEAR(D20)&gt;YEAR(D19),L19&lt;&gt;1)),1,L19+1))</f>
        <v>52</v>
      </c>
      <c r="M20" s="105" t="s">
        <v>28</v>
      </c>
      <c r="N20" s="106">
        <f t="shared" si="4"/>
        <v>41267</v>
      </c>
      <c r="O20" s="106">
        <f t="shared" si="3"/>
        <v>41268</v>
      </c>
      <c r="P20" s="106">
        <f t="shared" si="3"/>
        <v>41269</v>
      </c>
      <c r="Q20" s="106">
        <f t="shared" si="3"/>
        <v>41270</v>
      </c>
      <c r="R20" s="106">
        <f t="shared" si="3"/>
        <v>41271</v>
      </c>
      <c r="S20" s="106">
        <f t="shared" si="3"/>
        <v>41272</v>
      </c>
    </row>
    <row r="21" spans="1:19" s="5" customFormat="1" x14ac:dyDescent="0.15">
      <c r="A21" s="36"/>
      <c r="B21" s="25">
        <f t="shared" si="0"/>
        <v>1</v>
      </c>
      <c r="C21" s="39" t="str">
        <f t="shared" si="0"/>
        <v>17.</v>
      </c>
      <c r="D21" s="126">
        <f t="shared" si="0"/>
        <v>41274</v>
      </c>
      <c r="E21" s="124">
        <f t="shared" si="0"/>
        <v>41275</v>
      </c>
      <c r="F21" s="123">
        <f t="shared" si="0"/>
        <v>41276</v>
      </c>
      <c r="G21" s="123">
        <f t="shared" si="0"/>
        <v>41277</v>
      </c>
      <c r="H21" s="124">
        <f t="shared" si="0"/>
        <v>41278</v>
      </c>
      <c r="I21" s="125" t="s">
        <v>27</v>
      </c>
      <c r="J21" s="63">
        <f t="shared" si="1"/>
        <v>41279</v>
      </c>
      <c r="L21" s="104">
        <f>IF(AND(YEAR(D21)=YEAR(D22),YEAR(D21)=YEAR(D20)),L20+1,
IF(OR(YEAR(G21)&gt;YEAR(D21),AND(YEAR(D21)&gt;YEAR(D20),L20&lt;&gt;1)),1,L20+1))</f>
        <v>1</v>
      </c>
      <c r="M21" s="105" t="s">
        <v>29</v>
      </c>
      <c r="N21" s="106">
        <f t="shared" si="4"/>
        <v>41274</v>
      </c>
      <c r="O21" s="106">
        <f t="shared" ref="O21:S36" si="5">N21+1</f>
        <v>41275</v>
      </c>
      <c r="P21" s="106">
        <f t="shared" si="5"/>
        <v>41276</v>
      </c>
      <c r="Q21" s="106">
        <f t="shared" si="5"/>
        <v>41277</v>
      </c>
      <c r="R21" s="106">
        <f t="shared" si="5"/>
        <v>41278</v>
      </c>
      <c r="S21" s="106">
        <f t="shared" si="5"/>
        <v>41279</v>
      </c>
    </row>
    <row r="22" spans="1:19" s="5" customFormat="1" x14ac:dyDescent="0.15">
      <c r="B22" s="25">
        <f t="shared" si="0"/>
        <v>2</v>
      </c>
      <c r="C22" s="7" t="str">
        <f t="shared" si="0"/>
        <v>18.</v>
      </c>
      <c r="D22" s="12">
        <f t="shared" si="0"/>
        <v>41281</v>
      </c>
      <c r="E22" s="12">
        <f t="shared" si="0"/>
        <v>41282</v>
      </c>
      <c r="F22" s="12">
        <f t="shared" si="0"/>
        <v>41283</v>
      </c>
      <c r="G22" s="12">
        <f t="shared" si="0"/>
        <v>41284</v>
      </c>
      <c r="H22" s="117">
        <f t="shared" si="0"/>
        <v>41285</v>
      </c>
      <c r="I22" s="60" t="s">
        <v>90</v>
      </c>
      <c r="J22" s="62">
        <f t="shared" si="1"/>
        <v>41286</v>
      </c>
      <c r="L22" s="104">
        <f t="shared" ref="L22:L47" si="6">L21+1</f>
        <v>2</v>
      </c>
      <c r="M22" s="105" t="s">
        <v>30</v>
      </c>
      <c r="N22" s="106">
        <f t="shared" si="4"/>
        <v>41281</v>
      </c>
      <c r="O22" s="106">
        <f t="shared" si="5"/>
        <v>41282</v>
      </c>
      <c r="P22" s="106">
        <f t="shared" si="5"/>
        <v>41283</v>
      </c>
      <c r="Q22" s="106">
        <f t="shared" si="5"/>
        <v>41284</v>
      </c>
      <c r="R22" s="106">
        <f t="shared" si="5"/>
        <v>41285</v>
      </c>
      <c r="S22" s="106">
        <f t="shared" si="5"/>
        <v>41286</v>
      </c>
    </row>
    <row r="23" spans="1:19" s="5" customFormat="1" x14ac:dyDescent="0.15">
      <c r="B23" s="25">
        <f t="shared" si="0"/>
        <v>3</v>
      </c>
      <c r="C23" s="7" t="str">
        <f t="shared" si="0"/>
        <v>19.</v>
      </c>
      <c r="D23" s="12">
        <f t="shared" si="0"/>
        <v>41288</v>
      </c>
      <c r="E23" s="12">
        <f t="shared" si="0"/>
        <v>41289</v>
      </c>
      <c r="F23" s="12">
        <f t="shared" si="0"/>
        <v>41290</v>
      </c>
      <c r="G23" s="12">
        <f t="shared" si="0"/>
        <v>41291</v>
      </c>
      <c r="H23" s="117">
        <f t="shared" si="0"/>
        <v>41292</v>
      </c>
      <c r="I23" s="60" t="s">
        <v>91</v>
      </c>
      <c r="J23" s="62">
        <f t="shared" si="1"/>
        <v>41293</v>
      </c>
      <c r="L23" s="104">
        <f t="shared" si="6"/>
        <v>3</v>
      </c>
      <c r="M23" s="105" t="s">
        <v>31</v>
      </c>
      <c r="N23" s="106">
        <f t="shared" si="4"/>
        <v>41288</v>
      </c>
      <c r="O23" s="106">
        <f t="shared" si="5"/>
        <v>41289</v>
      </c>
      <c r="P23" s="106">
        <f t="shared" si="5"/>
        <v>41290</v>
      </c>
      <c r="Q23" s="106">
        <f t="shared" si="5"/>
        <v>41291</v>
      </c>
      <c r="R23" s="106">
        <f t="shared" si="5"/>
        <v>41292</v>
      </c>
      <c r="S23" s="106">
        <f t="shared" si="5"/>
        <v>41293</v>
      </c>
    </row>
    <row r="24" spans="1:19" s="5" customFormat="1" x14ac:dyDescent="0.15">
      <c r="B24" s="25">
        <f t="shared" si="0"/>
        <v>4</v>
      </c>
      <c r="C24" s="7" t="str">
        <f t="shared" si="0"/>
        <v>20.</v>
      </c>
      <c r="D24" s="12">
        <f t="shared" si="0"/>
        <v>41295</v>
      </c>
      <c r="E24" s="12">
        <f t="shared" si="0"/>
        <v>41296</v>
      </c>
      <c r="F24" s="43">
        <f t="shared" si="0"/>
        <v>41297</v>
      </c>
      <c r="G24" s="127">
        <f t="shared" si="0"/>
        <v>41298</v>
      </c>
      <c r="H24" s="117">
        <f t="shared" si="0"/>
        <v>41299</v>
      </c>
      <c r="I24" s="128" t="s">
        <v>92</v>
      </c>
      <c r="J24" s="62">
        <f t="shared" si="1"/>
        <v>41300</v>
      </c>
      <c r="L24" s="104">
        <f t="shared" si="6"/>
        <v>4</v>
      </c>
      <c r="M24" s="105" t="s">
        <v>32</v>
      </c>
      <c r="N24" s="106">
        <f t="shared" si="4"/>
        <v>41295</v>
      </c>
      <c r="O24" s="106">
        <f t="shared" si="5"/>
        <v>41296</v>
      </c>
      <c r="P24" s="106">
        <f t="shared" si="5"/>
        <v>41297</v>
      </c>
      <c r="Q24" s="106">
        <f t="shared" si="5"/>
        <v>41298</v>
      </c>
      <c r="R24" s="106">
        <f t="shared" si="5"/>
        <v>41299</v>
      </c>
      <c r="S24" s="106">
        <f t="shared" si="5"/>
        <v>41300</v>
      </c>
    </row>
    <row r="25" spans="1:19" s="5" customFormat="1" x14ac:dyDescent="0.15">
      <c r="B25" s="25">
        <f t="shared" si="0"/>
        <v>5</v>
      </c>
      <c r="C25" s="7" t="str">
        <f t="shared" si="0"/>
        <v>21.</v>
      </c>
      <c r="D25" s="12">
        <f t="shared" si="0"/>
        <v>41302</v>
      </c>
      <c r="E25" s="12">
        <f t="shared" si="0"/>
        <v>41303</v>
      </c>
      <c r="F25" s="113">
        <f t="shared" si="0"/>
        <v>41304</v>
      </c>
      <c r="G25" s="114">
        <f t="shared" si="0"/>
        <v>41305</v>
      </c>
      <c r="H25" s="12">
        <f t="shared" si="0"/>
        <v>41306</v>
      </c>
      <c r="I25" s="103" t="s">
        <v>93</v>
      </c>
      <c r="J25" s="62">
        <f t="shared" si="1"/>
        <v>41307</v>
      </c>
      <c r="L25" s="104">
        <f t="shared" si="6"/>
        <v>5</v>
      </c>
      <c r="M25" s="105" t="s">
        <v>33</v>
      </c>
      <c r="N25" s="106">
        <f t="shared" si="4"/>
        <v>41302</v>
      </c>
      <c r="O25" s="106">
        <f t="shared" si="5"/>
        <v>41303</v>
      </c>
      <c r="P25" s="106">
        <f t="shared" si="5"/>
        <v>41304</v>
      </c>
      <c r="Q25" s="106">
        <f t="shared" si="5"/>
        <v>41305</v>
      </c>
      <c r="R25" s="106">
        <f t="shared" si="5"/>
        <v>41306</v>
      </c>
      <c r="S25" s="106">
        <f t="shared" si="5"/>
        <v>41307</v>
      </c>
    </row>
    <row r="26" spans="1:19" s="5" customFormat="1" ht="18.75" customHeight="1" x14ac:dyDescent="0.15">
      <c r="A26" s="34"/>
      <c r="B26" s="26">
        <f t="shared" si="0"/>
        <v>6</v>
      </c>
      <c r="C26" s="39" t="str">
        <f t="shared" si="0"/>
        <v>22.</v>
      </c>
      <c r="D26" s="123">
        <f t="shared" si="0"/>
        <v>41309</v>
      </c>
      <c r="E26" s="123">
        <f t="shared" si="0"/>
        <v>41310</v>
      </c>
      <c r="F26" s="123">
        <f t="shared" si="0"/>
        <v>41311</v>
      </c>
      <c r="G26" s="123">
        <f t="shared" si="0"/>
        <v>41312</v>
      </c>
      <c r="H26" s="123">
        <f t="shared" si="0"/>
        <v>41313</v>
      </c>
      <c r="I26" s="60" t="s">
        <v>34</v>
      </c>
      <c r="J26" s="129">
        <f t="shared" si="1"/>
        <v>41314</v>
      </c>
      <c r="K26" s="30"/>
      <c r="L26" s="104">
        <f t="shared" si="6"/>
        <v>6</v>
      </c>
      <c r="M26" s="105" t="s">
        <v>35</v>
      </c>
      <c r="N26" s="106">
        <f t="shared" si="4"/>
        <v>41309</v>
      </c>
      <c r="O26" s="106">
        <f t="shared" si="5"/>
        <v>41310</v>
      </c>
      <c r="P26" s="106">
        <f t="shared" si="5"/>
        <v>41311</v>
      </c>
      <c r="Q26" s="106">
        <f t="shared" si="5"/>
        <v>41312</v>
      </c>
      <c r="R26" s="106">
        <f t="shared" si="5"/>
        <v>41313</v>
      </c>
      <c r="S26" s="106">
        <f t="shared" si="5"/>
        <v>41314</v>
      </c>
    </row>
    <row r="27" spans="1:19" s="5" customFormat="1" ht="15.75" customHeight="1" x14ac:dyDescent="0.15">
      <c r="A27" s="36"/>
      <c r="B27" s="25">
        <f t="shared" si="0"/>
        <v>7</v>
      </c>
      <c r="C27" s="7" t="str">
        <f t="shared" si="0"/>
        <v>23.</v>
      </c>
      <c r="D27" s="12">
        <f t="shared" si="0"/>
        <v>41316</v>
      </c>
      <c r="E27" s="12">
        <f t="shared" si="0"/>
        <v>41317</v>
      </c>
      <c r="F27" s="43">
        <f t="shared" si="0"/>
        <v>41318</v>
      </c>
      <c r="G27" s="43">
        <f t="shared" si="0"/>
        <v>41319</v>
      </c>
      <c r="H27" s="12">
        <f t="shared" si="0"/>
        <v>41320</v>
      </c>
      <c r="I27" s="60" t="s">
        <v>94</v>
      </c>
      <c r="J27" s="62">
        <f t="shared" si="1"/>
        <v>41321</v>
      </c>
      <c r="L27" s="104">
        <f t="shared" si="6"/>
        <v>7</v>
      </c>
      <c r="M27" s="105" t="s">
        <v>36</v>
      </c>
      <c r="N27" s="106">
        <f t="shared" si="4"/>
        <v>41316</v>
      </c>
      <c r="O27" s="106">
        <f t="shared" si="5"/>
        <v>41317</v>
      </c>
      <c r="P27" s="106">
        <f t="shared" si="5"/>
        <v>41318</v>
      </c>
      <c r="Q27" s="106">
        <f t="shared" si="5"/>
        <v>41319</v>
      </c>
      <c r="R27" s="106">
        <f t="shared" si="5"/>
        <v>41320</v>
      </c>
      <c r="S27" s="106">
        <f t="shared" si="5"/>
        <v>41321</v>
      </c>
    </row>
    <row r="28" spans="1:19" s="5" customFormat="1" x14ac:dyDescent="0.15">
      <c r="B28" s="25">
        <f t="shared" si="0"/>
        <v>8</v>
      </c>
      <c r="C28" s="7" t="str">
        <f t="shared" si="0"/>
        <v>24.</v>
      </c>
      <c r="D28" s="12">
        <f t="shared" si="0"/>
        <v>41323</v>
      </c>
      <c r="E28" s="12">
        <f t="shared" si="0"/>
        <v>41324</v>
      </c>
      <c r="F28" s="114">
        <f t="shared" si="0"/>
        <v>41325</v>
      </c>
      <c r="G28" s="114">
        <f t="shared" si="0"/>
        <v>41326</v>
      </c>
      <c r="H28" s="12">
        <f t="shared" si="0"/>
        <v>41327</v>
      </c>
      <c r="I28" s="130" t="s">
        <v>95</v>
      </c>
      <c r="J28" s="62">
        <f t="shared" si="1"/>
        <v>41328</v>
      </c>
      <c r="L28" s="104">
        <f t="shared" si="6"/>
        <v>8</v>
      </c>
      <c r="M28" s="105" t="s">
        <v>37</v>
      </c>
      <c r="N28" s="106">
        <f t="shared" si="4"/>
        <v>41323</v>
      </c>
      <c r="O28" s="106">
        <f t="shared" si="5"/>
        <v>41324</v>
      </c>
      <c r="P28" s="106">
        <f t="shared" si="5"/>
        <v>41325</v>
      </c>
      <c r="Q28" s="106">
        <f t="shared" si="5"/>
        <v>41326</v>
      </c>
      <c r="R28" s="106">
        <f t="shared" si="5"/>
        <v>41327</v>
      </c>
      <c r="S28" s="106">
        <f t="shared" si="5"/>
        <v>41328</v>
      </c>
    </row>
    <row r="29" spans="1:19" s="5" customFormat="1" x14ac:dyDescent="0.15">
      <c r="B29" s="25">
        <f t="shared" si="0"/>
        <v>9</v>
      </c>
      <c r="C29" s="7" t="str">
        <f t="shared" si="0"/>
        <v>25.</v>
      </c>
      <c r="D29" s="12">
        <f t="shared" si="0"/>
        <v>41330</v>
      </c>
      <c r="E29" s="12">
        <f t="shared" si="0"/>
        <v>41331</v>
      </c>
      <c r="F29" s="12">
        <f t="shared" si="0"/>
        <v>41332</v>
      </c>
      <c r="G29" s="131">
        <f t="shared" si="0"/>
        <v>41333</v>
      </c>
      <c r="H29" s="12">
        <f t="shared" si="0"/>
        <v>41334</v>
      </c>
      <c r="I29" s="130"/>
      <c r="J29" s="62">
        <f t="shared" si="1"/>
        <v>41335</v>
      </c>
      <c r="L29" s="104">
        <f t="shared" si="6"/>
        <v>9</v>
      </c>
      <c r="M29" s="105" t="s">
        <v>38</v>
      </c>
      <c r="N29" s="106">
        <f t="shared" si="4"/>
        <v>41330</v>
      </c>
      <c r="O29" s="106">
        <f t="shared" si="5"/>
        <v>41331</v>
      </c>
      <c r="P29" s="106">
        <f t="shared" si="5"/>
        <v>41332</v>
      </c>
      <c r="Q29" s="106">
        <f t="shared" si="5"/>
        <v>41333</v>
      </c>
      <c r="R29" s="106">
        <f t="shared" si="5"/>
        <v>41334</v>
      </c>
      <c r="S29" s="106">
        <f t="shared" si="5"/>
        <v>41335</v>
      </c>
    </row>
    <row r="30" spans="1:19" s="5" customFormat="1" x14ac:dyDescent="0.15">
      <c r="B30" s="25">
        <f t="shared" si="0"/>
        <v>10</v>
      </c>
      <c r="C30" s="132" t="str">
        <f t="shared" si="0"/>
        <v>26.</v>
      </c>
      <c r="D30" s="12">
        <f t="shared" si="0"/>
        <v>41337</v>
      </c>
      <c r="E30" s="12">
        <f t="shared" si="0"/>
        <v>41338</v>
      </c>
      <c r="F30" s="12">
        <f t="shared" si="0"/>
        <v>41339</v>
      </c>
      <c r="G30" s="131">
        <f t="shared" si="0"/>
        <v>41340</v>
      </c>
      <c r="H30" s="133">
        <f t="shared" si="0"/>
        <v>41341</v>
      </c>
      <c r="I30" s="60" t="s">
        <v>96</v>
      </c>
      <c r="J30" s="62">
        <f t="shared" si="1"/>
        <v>41342</v>
      </c>
      <c r="L30" s="104">
        <f t="shared" si="6"/>
        <v>10</v>
      </c>
      <c r="M30" s="105" t="s">
        <v>39</v>
      </c>
      <c r="N30" s="106">
        <f t="shared" si="4"/>
        <v>41337</v>
      </c>
      <c r="O30" s="106">
        <f t="shared" si="5"/>
        <v>41338</v>
      </c>
      <c r="P30" s="106">
        <f t="shared" si="5"/>
        <v>41339</v>
      </c>
      <c r="Q30" s="106">
        <f t="shared" si="5"/>
        <v>41340</v>
      </c>
      <c r="R30" s="106">
        <f t="shared" si="5"/>
        <v>41341</v>
      </c>
      <c r="S30" s="106">
        <f t="shared" si="5"/>
        <v>41342</v>
      </c>
    </row>
    <row r="31" spans="1:19" s="5" customFormat="1" x14ac:dyDescent="0.15">
      <c r="B31" s="25">
        <f t="shared" si="0"/>
        <v>11</v>
      </c>
      <c r="C31" s="82" t="str">
        <f t="shared" si="0"/>
        <v>27.</v>
      </c>
      <c r="D31" s="12">
        <f t="shared" si="0"/>
        <v>41344</v>
      </c>
      <c r="E31" s="12">
        <f t="shared" si="0"/>
        <v>41345</v>
      </c>
      <c r="F31" s="114">
        <f t="shared" si="0"/>
        <v>41346</v>
      </c>
      <c r="G31" s="114">
        <f t="shared" si="0"/>
        <v>41347</v>
      </c>
      <c r="H31" s="133">
        <f t="shared" si="0"/>
        <v>41348</v>
      </c>
      <c r="I31" s="130" t="s">
        <v>97</v>
      </c>
      <c r="J31" s="62">
        <f t="shared" si="1"/>
        <v>41349</v>
      </c>
      <c r="L31" s="104">
        <f t="shared" si="6"/>
        <v>11</v>
      </c>
      <c r="M31" s="105" t="s">
        <v>40</v>
      </c>
      <c r="N31" s="106">
        <f t="shared" si="4"/>
        <v>41344</v>
      </c>
      <c r="O31" s="106">
        <f t="shared" si="5"/>
        <v>41345</v>
      </c>
      <c r="P31" s="106">
        <f t="shared" si="5"/>
        <v>41346</v>
      </c>
      <c r="Q31" s="106">
        <f t="shared" si="5"/>
        <v>41347</v>
      </c>
      <c r="R31" s="106">
        <f t="shared" si="5"/>
        <v>41348</v>
      </c>
      <c r="S31" s="106">
        <f t="shared" si="5"/>
        <v>41349</v>
      </c>
    </row>
    <row r="32" spans="1:19" s="5" customFormat="1" x14ac:dyDescent="0.15">
      <c r="A32" s="134"/>
      <c r="B32" s="79">
        <f t="shared" si="0"/>
        <v>12</v>
      </c>
      <c r="C32" s="80" t="str">
        <f t="shared" si="0"/>
        <v>28.</v>
      </c>
      <c r="D32" s="12">
        <f t="shared" si="0"/>
        <v>41351</v>
      </c>
      <c r="E32" s="112">
        <f t="shared" si="0"/>
        <v>41352</v>
      </c>
      <c r="F32" s="12">
        <f t="shared" si="0"/>
        <v>41353</v>
      </c>
      <c r="G32" s="131">
        <f t="shared" si="0"/>
        <v>41354</v>
      </c>
      <c r="H32" s="133">
        <f t="shared" si="0"/>
        <v>41355</v>
      </c>
      <c r="I32" s="60" t="s">
        <v>98</v>
      </c>
      <c r="J32" s="135">
        <f t="shared" si="1"/>
        <v>41356</v>
      </c>
      <c r="L32" s="104">
        <f t="shared" si="6"/>
        <v>12</v>
      </c>
      <c r="M32" s="105" t="s">
        <v>41</v>
      </c>
      <c r="N32" s="106">
        <f t="shared" si="4"/>
        <v>41351</v>
      </c>
      <c r="O32" s="106">
        <f t="shared" si="5"/>
        <v>41352</v>
      </c>
      <c r="P32" s="106">
        <f t="shared" si="5"/>
        <v>41353</v>
      </c>
      <c r="Q32" s="106">
        <f t="shared" si="5"/>
        <v>41354</v>
      </c>
      <c r="R32" s="106">
        <f t="shared" si="5"/>
        <v>41355</v>
      </c>
      <c r="S32" s="106">
        <f t="shared" si="5"/>
        <v>41356</v>
      </c>
    </row>
    <row r="33" spans="1:19" s="5" customFormat="1" ht="15" customHeight="1" x14ac:dyDescent="0.15">
      <c r="A33" s="258" t="s">
        <v>62</v>
      </c>
      <c r="B33" s="81">
        <f t="shared" si="0"/>
        <v>13</v>
      </c>
      <c r="C33" s="39" t="str">
        <f t="shared" si="0"/>
        <v>29.</v>
      </c>
      <c r="D33" s="38">
        <f t="shared" si="0"/>
        <v>41358</v>
      </c>
      <c r="E33" s="38">
        <f t="shared" si="0"/>
        <v>41359</v>
      </c>
      <c r="F33" s="38">
        <f t="shared" si="0"/>
        <v>41360</v>
      </c>
      <c r="G33" s="38">
        <f t="shared" si="0"/>
        <v>41361</v>
      </c>
      <c r="H33" s="136">
        <f t="shared" si="0"/>
        <v>41362</v>
      </c>
      <c r="I33" s="60" t="s">
        <v>42</v>
      </c>
      <c r="J33" s="135">
        <f t="shared" si="1"/>
        <v>41363</v>
      </c>
      <c r="L33" s="104">
        <f t="shared" si="6"/>
        <v>13</v>
      </c>
      <c r="M33" s="105" t="s">
        <v>43</v>
      </c>
      <c r="N33" s="106">
        <f t="shared" si="4"/>
        <v>41358</v>
      </c>
      <c r="O33" s="106">
        <f t="shared" si="5"/>
        <v>41359</v>
      </c>
      <c r="P33" s="106">
        <f t="shared" si="5"/>
        <v>41360</v>
      </c>
      <c r="Q33" s="106">
        <f t="shared" si="5"/>
        <v>41361</v>
      </c>
      <c r="R33" s="106">
        <f t="shared" si="5"/>
        <v>41362</v>
      </c>
      <c r="S33" s="106">
        <f t="shared" si="5"/>
        <v>41363</v>
      </c>
    </row>
    <row r="34" spans="1:19" s="5" customFormat="1" ht="15" customHeight="1" x14ac:dyDescent="0.15">
      <c r="A34" s="259"/>
      <c r="B34" s="6">
        <f t="shared" si="0"/>
        <v>14</v>
      </c>
      <c r="C34" s="7" t="str">
        <f t="shared" si="0"/>
        <v>30.</v>
      </c>
      <c r="D34" s="38">
        <f t="shared" si="0"/>
        <v>41365</v>
      </c>
      <c r="E34" s="12">
        <f t="shared" si="0"/>
        <v>41366</v>
      </c>
      <c r="F34" s="12">
        <f t="shared" si="0"/>
        <v>41367</v>
      </c>
      <c r="G34" s="131">
        <f t="shared" si="0"/>
        <v>41368</v>
      </c>
      <c r="H34" s="12">
        <f t="shared" si="0"/>
        <v>41369</v>
      </c>
      <c r="I34" s="60" t="s">
        <v>99</v>
      </c>
      <c r="J34" s="129">
        <f t="shared" si="1"/>
        <v>41370</v>
      </c>
      <c r="L34" s="104">
        <f t="shared" si="6"/>
        <v>14</v>
      </c>
      <c r="M34" s="105" t="s">
        <v>44</v>
      </c>
      <c r="N34" s="106">
        <f t="shared" si="4"/>
        <v>41365</v>
      </c>
      <c r="O34" s="106">
        <f t="shared" si="5"/>
        <v>41366</v>
      </c>
      <c r="P34" s="106">
        <f t="shared" si="5"/>
        <v>41367</v>
      </c>
      <c r="Q34" s="106">
        <f t="shared" si="5"/>
        <v>41368</v>
      </c>
      <c r="R34" s="106">
        <f t="shared" si="5"/>
        <v>41369</v>
      </c>
      <c r="S34" s="106">
        <f t="shared" si="5"/>
        <v>41370</v>
      </c>
    </row>
    <row r="35" spans="1:19" s="5" customFormat="1" ht="15" customHeight="1" x14ac:dyDescent="0.15">
      <c r="A35" s="259"/>
      <c r="B35" s="6">
        <f t="shared" si="0"/>
        <v>15</v>
      </c>
      <c r="C35" s="7" t="str">
        <f t="shared" si="0"/>
        <v>31.</v>
      </c>
      <c r="D35" s="43">
        <f t="shared" si="0"/>
        <v>41372</v>
      </c>
      <c r="E35" s="43">
        <f t="shared" si="0"/>
        <v>41373</v>
      </c>
      <c r="F35" s="12">
        <f t="shared" si="0"/>
        <v>41374</v>
      </c>
      <c r="G35" s="12">
        <f t="shared" si="0"/>
        <v>41375</v>
      </c>
      <c r="H35" s="131">
        <f t="shared" si="0"/>
        <v>41376</v>
      </c>
      <c r="I35" s="60"/>
      <c r="J35" s="135">
        <f t="shared" si="1"/>
        <v>41377</v>
      </c>
      <c r="L35" s="104">
        <f t="shared" si="6"/>
        <v>15</v>
      </c>
      <c r="M35" s="105" t="s">
        <v>45</v>
      </c>
      <c r="N35" s="106">
        <f t="shared" si="4"/>
        <v>41372</v>
      </c>
      <c r="O35" s="106">
        <f t="shared" si="5"/>
        <v>41373</v>
      </c>
      <c r="P35" s="106">
        <f t="shared" si="5"/>
        <v>41374</v>
      </c>
      <c r="Q35" s="106">
        <f t="shared" si="5"/>
        <v>41375</v>
      </c>
      <c r="R35" s="106">
        <f t="shared" si="5"/>
        <v>41376</v>
      </c>
      <c r="S35" s="106">
        <f t="shared" si="5"/>
        <v>41377</v>
      </c>
    </row>
    <row r="36" spans="1:19" s="5" customFormat="1" ht="15" customHeight="1" x14ac:dyDescent="0.15">
      <c r="A36" s="259"/>
      <c r="B36" s="6">
        <f t="shared" si="0"/>
        <v>16</v>
      </c>
      <c r="C36" s="7" t="str">
        <f t="shared" si="0"/>
        <v>32.</v>
      </c>
      <c r="D36" s="100">
        <f t="shared" si="0"/>
        <v>41379</v>
      </c>
      <c r="E36" s="12">
        <f t="shared" si="0"/>
        <v>41380</v>
      </c>
      <c r="F36" s="43">
        <f t="shared" si="0"/>
        <v>41381</v>
      </c>
      <c r="G36" s="43">
        <f t="shared" si="0"/>
        <v>41382</v>
      </c>
      <c r="H36" s="12">
        <f t="shared" si="0"/>
        <v>41383</v>
      </c>
      <c r="I36" s="103" t="s">
        <v>100</v>
      </c>
      <c r="J36" s="135">
        <f t="shared" si="1"/>
        <v>41384</v>
      </c>
      <c r="L36" s="104">
        <f t="shared" si="6"/>
        <v>16</v>
      </c>
      <c r="M36" s="105" t="s">
        <v>46</v>
      </c>
      <c r="N36" s="106">
        <f t="shared" si="4"/>
        <v>41379</v>
      </c>
      <c r="O36" s="106">
        <f t="shared" si="5"/>
        <v>41380</v>
      </c>
      <c r="P36" s="106">
        <f t="shared" si="5"/>
        <v>41381</v>
      </c>
      <c r="Q36" s="106">
        <f t="shared" si="5"/>
        <v>41382</v>
      </c>
      <c r="R36" s="106">
        <f t="shared" si="5"/>
        <v>41383</v>
      </c>
      <c r="S36" s="106">
        <f t="shared" si="5"/>
        <v>41384</v>
      </c>
    </row>
    <row r="37" spans="1:19" s="5" customFormat="1" ht="15" customHeight="1" x14ac:dyDescent="0.15">
      <c r="A37" s="259"/>
      <c r="B37" s="6">
        <f t="shared" si="0"/>
        <v>17</v>
      </c>
      <c r="C37" s="7" t="str">
        <f t="shared" si="0"/>
        <v>33.</v>
      </c>
      <c r="D37" s="12">
        <f t="shared" si="0"/>
        <v>41386</v>
      </c>
      <c r="E37" s="43">
        <f t="shared" si="0"/>
        <v>41387</v>
      </c>
      <c r="F37" s="43">
        <f t="shared" si="0"/>
        <v>41388</v>
      </c>
      <c r="G37" s="110">
        <f t="shared" si="0"/>
        <v>41389</v>
      </c>
      <c r="H37" s="12">
        <f t="shared" si="0"/>
        <v>41390</v>
      </c>
      <c r="I37" s="109" t="s">
        <v>101</v>
      </c>
      <c r="J37" s="135">
        <f t="shared" si="1"/>
        <v>41391</v>
      </c>
      <c r="L37" s="104">
        <f t="shared" si="6"/>
        <v>17</v>
      </c>
      <c r="M37" s="105" t="s">
        <v>48</v>
      </c>
      <c r="N37" s="106">
        <f t="shared" si="4"/>
        <v>41386</v>
      </c>
      <c r="O37" s="106">
        <f t="shared" ref="O37:S47" si="7">N37+1</f>
        <v>41387</v>
      </c>
      <c r="P37" s="106">
        <f t="shared" si="7"/>
        <v>41388</v>
      </c>
      <c r="Q37" s="106">
        <f t="shared" si="7"/>
        <v>41389</v>
      </c>
      <c r="R37" s="106">
        <f t="shared" si="7"/>
        <v>41390</v>
      </c>
      <c r="S37" s="106">
        <f t="shared" si="7"/>
        <v>41391</v>
      </c>
    </row>
    <row r="38" spans="1:19" s="5" customFormat="1" ht="15" customHeight="1" x14ac:dyDescent="0.15">
      <c r="A38" s="259"/>
      <c r="B38" s="6">
        <f t="shared" si="0"/>
        <v>18</v>
      </c>
      <c r="C38" s="7" t="str">
        <f t="shared" si="0"/>
        <v>34.</v>
      </c>
      <c r="D38" s="12">
        <f t="shared" si="0"/>
        <v>41393</v>
      </c>
      <c r="E38" s="137">
        <f t="shared" si="0"/>
        <v>41394</v>
      </c>
      <c r="F38" s="138">
        <f t="shared" si="0"/>
        <v>41395</v>
      </c>
      <c r="G38" s="139">
        <f t="shared" si="0"/>
        <v>41396</v>
      </c>
      <c r="H38" s="139">
        <f t="shared" si="0"/>
        <v>41397</v>
      </c>
      <c r="I38" s="140" t="s">
        <v>102</v>
      </c>
      <c r="J38" s="141">
        <f t="shared" si="1"/>
        <v>41398</v>
      </c>
      <c r="L38" s="104">
        <f t="shared" si="6"/>
        <v>18</v>
      </c>
      <c r="M38" s="105" t="s">
        <v>49</v>
      </c>
      <c r="N38" s="106">
        <f t="shared" si="4"/>
        <v>41393</v>
      </c>
      <c r="O38" s="106">
        <f t="shared" si="7"/>
        <v>41394</v>
      </c>
      <c r="P38" s="106">
        <f t="shared" si="7"/>
        <v>41395</v>
      </c>
      <c r="Q38" s="106">
        <f t="shared" si="7"/>
        <v>41396</v>
      </c>
      <c r="R38" s="106">
        <f t="shared" si="7"/>
        <v>41397</v>
      </c>
      <c r="S38" s="106">
        <f t="shared" si="7"/>
        <v>41398</v>
      </c>
    </row>
    <row r="39" spans="1:19" s="5" customFormat="1" ht="15" customHeight="1" x14ac:dyDescent="0.15">
      <c r="B39" s="6">
        <f t="shared" si="0"/>
        <v>19</v>
      </c>
      <c r="C39" s="39" t="str">
        <f t="shared" si="0"/>
        <v>35.</v>
      </c>
      <c r="D39" s="142">
        <f t="shared" si="0"/>
        <v>41400</v>
      </c>
      <c r="E39" s="142">
        <f t="shared" si="0"/>
        <v>41401</v>
      </c>
      <c r="F39" s="142">
        <f t="shared" si="0"/>
        <v>41402</v>
      </c>
      <c r="G39" s="143">
        <f t="shared" si="0"/>
        <v>41403</v>
      </c>
      <c r="H39" s="144">
        <f t="shared" si="0"/>
        <v>41404</v>
      </c>
      <c r="I39" s="60" t="s">
        <v>103</v>
      </c>
      <c r="J39" s="62">
        <f t="shared" si="1"/>
        <v>41405</v>
      </c>
      <c r="L39" s="104">
        <f t="shared" si="6"/>
        <v>19</v>
      </c>
      <c r="M39" s="105" t="s">
        <v>50</v>
      </c>
      <c r="N39" s="106">
        <f t="shared" si="4"/>
        <v>41400</v>
      </c>
      <c r="O39" s="106">
        <f t="shared" si="7"/>
        <v>41401</v>
      </c>
      <c r="P39" s="106">
        <f t="shared" si="7"/>
        <v>41402</v>
      </c>
      <c r="Q39" s="106">
        <f t="shared" si="7"/>
        <v>41403</v>
      </c>
      <c r="R39" s="106">
        <f t="shared" si="7"/>
        <v>41404</v>
      </c>
      <c r="S39" s="106">
        <f t="shared" si="7"/>
        <v>41405</v>
      </c>
    </row>
    <row r="40" spans="1:19" s="5" customFormat="1" ht="15" customHeight="1" x14ac:dyDescent="0.15">
      <c r="B40" s="6">
        <f t="shared" si="0"/>
        <v>20</v>
      </c>
      <c r="C40" s="7" t="str">
        <f t="shared" si="0"/>
        <v>36.</v>
      </c>
      <c r="D40" s="43">
        <f t="shared" si="0"/>
        <v>41407</v>
      </c>
      <c r="E40" s="43">
        <f t="shared" si="0"/>
        <v>41408</v>
      </c>
      <c r="F40" s="12">
        <f t="shared" si="0"/>
        <v>41409</v>
      </c>
      <c r="G40" s="12">
        <f t="shared" si="0"/>
        <v>41410</v>
      </c>
      <c r="H40" s="133">
        <f t="shared" si="0"/>
        <v>41411</v>
      </c>
      <c r="I40" s="60" t="s">
        <v>104</v>
      </c>
      <c r="J40" s="62">
        <f t="shared" si="1"/>
        <v>41412</v>
      </c>
      <c r="L40" s="104">
        <f t="shared" si="6"/>
        <v>20</v>
      </c>
      <c r="M40" s="105" t="s">
        <v>51</v>
      </c>
      <c r="N40" s="106">
        <f t="shared" si="4"/>
        <v>41407</v>
      </c>
      <c r="O40" s="106">
        <f t="shared" si="7"/>
        <v>41408</v>
      </c>
      <c r="P40" s="106">
        <f t="shared" si="7"/>
        <v>41409</v>
      </c>
      <c r="Q40" s="106">
        <f t="shared" si="7"/>
        <v>41410</v>
      </c>
      <c r="R40" s="106">
        <f t="shared" si="7"/>
        <v>41411</v>
      </c>
      <c r="S40" s="106">
        <f t="shared" si="7"/>
        <v>41412</v>
      </c>
    </row>
    <row r="41" spans="1:19" s="5" customFormat="1" ht="15" customHeight="1" x14ac:dyDescent="0.15">
      <c r="A41" s="36"/>
      <c r="B41" s="6">
        <f t="shared" si="0"/>
        <v>21</v>
      </c>
      <c r="C41" s="7" t="str">
        <f t="shared" si="0"/>
        <v>37.</v>
      </c>
      <c r="D41" s="112">
        <f t="shared" si="0"/>
        <v>41414</v>
      </c>
      <c r="E41" s="43">
        <f t="shared" ref="E41:H47" si="8">O41</f>
        <v>41415</v>
      </c>
      <c r="F41" s="12">
        <f t="shared" si="8"/>
        <v>41416</v>
      </c>
      <c r="G41" s="12">
        <f t="shared" si="8"/>
        <v>41417</v>
      </c>
      <c r="H41" s="117">
        <f t="shared" si="8"/>
        <v>41418</v>
      </c>
      <c r="I41" s="60" t="s">
        <v>105</v>
      </c>
      <c r="J41" s="62">
        <f t="shared" si="1"/>
        <v>41419</v>
      </c>
      <c r="L41" s="104">
        <f t="shared" si="6"/>
        <v>21</v>
      </c>
      <c r="M41" s="105" t="s">
        <v>52</v>
      </c>
      <c r="N41" s="106">
        <f t="shared" si="4"/>
        <v>41414</v>
      </c>
      <c r="O41" s="106">
        <f t="shared" si="7"/>
        <v>41415</v>
      </c>
      <c r="P41" s="106">
        <f t="shared" si="7"/>
        <v>41416</v>
      </c>
      <c r="Q41" s="106">
        <f t="shared" si="7"/>
        <v>41417</v>
      </c>
      <c r="R41" s="106">
        <f t="shared" si="7"/>
        <v>41418</v>
      </c>
      <c r="S41" s="106">
        <f t="shared" si="7"/>
        <v>41419</v>
      </c>
    </row>
    <row r="42" spans="1:19" s="5" customFormat="1" ht="15" customHeight="1" x14ac:dyDescent="0.15">
      <c r="B42" s="6">
        <f t="shared" ref="B42:D47" si="9">L42</f>
        <v>22</v>
      </c>
      <c r="C42" s="7" t="str">
        <f t="shared" si="9"/>
        <v>38.</v>
      </c>
      <c r="D42" s="43">
        <f t="shared" si="9"/>
        <v>41421</v>
      </c>
      <c r="E42" s="43">
        <f t="shared" si="8"/>
        <v>41422</v>
      </c>
      <c r="F42" s="12">
        <f t="shared" si="8"/>
        <v>41423</v>
      </c>
      <c r="G42" s="112">
        <f t="shared" si="8"/>
        <v>41424</v>
      </c>
      <c r="H42" s="139">
        <f t="shared" si="8"/>
        <v>41425</v>
      </c>
      <c r="I42" s="60" t="s">
        <v>106</v>
      </c>
      <c r="J42" s="62">
        <f t="shared" si="1"/>
        <v>41426</v>
      </c>
      <c r="L42" s="104">
        <f t="shared" si="6"/>
        <v>22</v>
      </c>
      <c r="M42" s="105" t="s">
        <v>53</v>
      </c>
      <c r="N42" s="106">
        <f t="shared" si="4"/>
        <v>41421</v>
      </c>
      <c r="O42" s="106">
        <f t="shared" si="7"/>
        <v>41422</v>
      </c>
      <c r="P42" s="106">
        <f t="shared" si="7"/>
        <v>41423</v>
      </c>
      <c r="Q42" s="106">
        <f t="shared" si="7"/>
        <v>41424</v>
      </c>
      <c r="R42" s="106">
        <f t="shared" si="7"/>
        <v>41425</v>
      </c>
      <c r="S42" s="106">
        <f t="shared" si="7"/>
        <v>41426</v>
      </c>
    </row>
    <row r="43" spans="1:19" s="5" customFormat="1" ht="15" customHeight="1" x14ac:dyDescent="0.15">
      <c r="B43" s="6">
        <f t="shared" si="9"/>
        <v>23</v>
      </c>
      <c r="C43" s="7" t="str">
        <f t="shared" si="9"/>
        <v>39.</v>
      </c>
      <c r="D43" s="12">
        <f t="shared" si="9"/>
        <v>41428</v>
      </c>
      <c r="E43" s="43">
        <f t="shared" si="8"/>
        <v>41429</v>
      </c>
      <c r="F43" s="12">
        <f t="shared" si="8"/>
        <v>41430</v>
      </c>
      <c r="G43" s="43">
        <f t="shared" si="8"/>
        <v>41431</v>
      </c>
      <c r="H43" s="133">
        <f t="shared" si="8"/>
        <v>41432</v>
      </c>
      <c r="I43" s="60" t="s">
        <v>107</v>
      </c>
      <c r="J43" s="145">
        <f t="shared" si="1"/>
        <v>41433</v>
      </c>
      <c r="L43" s="104">
        <f t="shared" si="6"/>
        <v>23</v>
      </c>
      <c r="M43" s="105" t="s">
        <v>54</v>
      </c>
      <c r="N43" s="106">
        <f t="shared" si="4"/>
        <v>41428</v>
      </c>
      <c r="O43" s="106">
        <f t="shared" si="7"/>
        <v>41429</v>
      </c>
      <c r="P43" s="106">
        <f t="shared" si="7"/>
        <v>41430</v>
      </c>
      <c r="Q43" s="106">
        <f t="shared" si="7"/>
        <v>41431</v>
      </c>
      <c r="R43" s="106">
        <f t="shared" si="7"/>
        <v>41432</v>
      </c>
      <c r="S43" s="106">
        <f t="shared" si="7"/>
        <v>41433</v>
      </c>
    </row>
    <row r="44" spans="1:19" s="5" customFormat="1" x14ac:dyDescent="0.15">
      <c r="B44" s="6">
        <f t="shared" si="9"/>
        <v>24</v>
      </c>
      <c r="C44" s="7" t="str">
        <f t="shared" si="9"/>
        <v>40.</v>
      </c>
      <c r="D44" s="43">
        <f t="shared" si="9"/>
        <v>41435</v>
      </c>
      <c r="E44" s="43">
        <f t="shared" si="8"/>
        <v>41436</v>
      </c>
      <c r="F44" s="43">
        <f t="shared" si="8"/>
        <v>41437</v>
      </c>
      <c r="G44" s="43">
        <f t="shared" si="8"/>
        <v>41438</v>
      </c>
      <c r="H44" s="43">
        <f t="shared" si="8"/>
        <v>41439</v>
      </c>
      <c r="I44" s="146"/>
      <c r="J44" s="62">
        <f t="shared" si="1"/>
        <v>41440</v>
      </c>
      <c r="L44" s="104">
        <f t="shared" si="6"/>
        <v>24</v>
      </c>
      <c r="M44" s="105" t="s">
        <v>55</v>
      </c>
      <c r="N44" s="106">
        <f t="shared" si="4"/>
        <v>41435</v>
      </c>
      <c r="O44" s="106">
        <f t="shared" si="7"/>
        <v>41436</v>
      </c>
      <c r="P44" s="106">
        <f t="shared" si="7"/>
        <v>41437</v>
      </c>
      <c r="Q44" s="106">
        <f t="shared" si="7"/>
        <v>41438</v>
      </c>
      <c r="R44" s="106">
        <f t="shared" si="7"/>
        <v>41439</v>
      </c>
      <c r="S44" s="106">
        <f t="shared" si="7"/>
        <v>41440</v>
      </c>
    </row>
    <row r="45" spans="1:19" s="5" customFormat="1" x14ac:dyDescent="0.15">
      <c r="B45" s="6">
        <f t="shared" si="9"/>
        <v>25</v>
      </c>
      <c r="C45" s="7" t="str">
        <f t="shared" si="9"/>
        <v>41.</v>
      </c>
      <c r="D45" s="147">
        <f t="shared" si="9"/>
        <v>41442</v>
      </c>
      <c r="E45" s="147">
        <f t="shared" si="8"/>
        <v>41443</v>
      </c>
      <c r="F45" s="147">
        <f t="shared" si="8"/>
        <v>41444</v>
      </c>
      <c r="G45" s="147">
        <f t="shared" si="8"/>
        <v>41445</v>
      </c>
      <c r="H45" s="147">
        <f t="shared" si="8"/>
        <v>41446</v>
      </c>
      <c r="I45" s="146" t="s">
        <v>108</v>
      </c>
      <c r="J45" s="62">
        <f t="shared" si="1"/>
        <v>41447</v>
      </c>
      <c r="L45" s="104">
        <f t="shared" si="6"/>
        <v>25</v>
      </c>
      <c r="M45" s="105" t="s">
        <v>56</v>
      </c>
      <c r="N45" s="106">
        <f t="shared" si="4"/>
        <v>41442</v>
      </c>
      <c r="O45" s="106">
        <f t="shared" si="7"/>
        <v>41443</v>
      </c>
      <c r="P45" s="106">
        <f t="shared" si="7"/>
        <v>41444</v>
      </c>
      <c r="Q45" s="106">
        <f t="shared" si="7"/>
        <v>41445</v>
      </c>
      <c r="R45" s="106">
        <f t="shared" si="7"/>
        <v>41446</v>
      </c>
      <c r="S45" s="106">
        <f t="shared" si="7"/>
        <v>41447</v>
      </c>
    </row>
    <row r="46" spans="1:19" s="5" customFormat="1" x14ac:dyDescent="0.15">
      <c r="B46" s="6">
        <f t="shared" si="9"/>
        <v>26</v>
      </c>
      <c r="C46" s="148" t="str">
        <f t="shared" si="9"/>
        <v>42.</v>
      </c>
      <c r="D46" s="100">
        <f t="shared" si="9"/>
        <v>41449</v>
      </c>
      <c r="E46" s="149">
        <f t="shared" si="8"/>
        <v>41450</v>
      </c>
      <c r="F46" s="100">
        <f t="shared" si="8"/>
        <v>41451</v>
      </c>
      <c r="G46" s="100">
        <f t="shared" si="8"/>
        <v>41452</v>
      </c>
      <c r="H46" s="12">
        <f t="shared" si="8"/>
        <v>41453</v>
      </c>
      <c r="I46" s="103" t="s">
        <v>109</v>
      </c>
      <c r="J46" s="62">
        <f t="shared" si="1"/>
        <v>41454</v>
      </c>
      <c r="L46" s="104">
        <f t="shared" si="6"/>
        <v>26</v>
      </c>
      <c r="M46" s="105" t="s">
        <v>57</v>
      </c>
      <c r="N46" s="106">
        <f t="shared" si="4"/>
        <v>41449</v>
      </c>
      <c r="O46" s="106">
        <f t="shared" si="7"/>
        <v>41450</v>
      </c>
      <c r="P46" s="106">
        <f t="shared" si="7"/>
        <v>41451</v>
      </c>
      <c r="Q46" s="106">
        <f t="shared" si="7"/>
        <v>41452</v>
      </c>
      <c r="R46" s="106">
        <f t="shared" si="7"/>
        <v>41453</v>
      </c>
      <c r="S46" s="106">
        <f t="shared" si="7"/>
        <v>41454</v>
      </c>
    </row>
    <row r="47" spans="1:19" s="5" customFormat="1" x14ac:dyDescent="0.15">
      <c r="B47" s="6">
        <f t="shared" si="9"/>
        <v>27</v>
      </c>
      <c r="C47" s="7" t="str">
        <f t="shared" si="9"/>
        <v>43.</v>
      </c>
      <c r="D47" s="12">
        <f t="shared" si="9"/>
        <v>41456</v>
      </c>
      <c r="E47" s="12">
        <f t="shared" si="8"/>
        <v>41457</v>
      </c>
      <c r="F47" s="12">
        <f t="shared" si="8"/>
        <v>41458</v>
      </c>
      <c r="G47" s="12">
        <f t="shared" si="8"/>
        <v>41459</v>
      </c>
      <c r="H47" s="150">
        <f t="shared" si="8"/>
        <v>41460</v>
      </c>
      <c r="I47" s="151"/>
      <c r="J47" s="73" t="s">
        <v>63</v>
      </c>
      <c r="L47" s="104">
        <f t="shared" si="6"/>
        <v>27</v>
      </c>
      <c r="M47" s="105" t="s">
        <v>58</v>
      </c>
      <c r="N47" s="106">
        <f t="shared" si="4"/>
        <v>41456</v>
      </c>
      <c r="O47" s="106">
        <f t="shared" si="7"/>
        <v>41457</v>
      </c>
      <c r="P47" s="106">
        <f t="shared" si="7"/>
        <v>41458</v>
      </c>
      <c r="Q47" s="106">
        <f t="shared" si="7"/>
        <v>41459</v>
      </c>
      <c r="R47" s="106">
        <f t="shared" si="7"/>
        <v>41460</v>
      </c>
      <c r="S47" s="106">
        <f t="shared" si="7"/>
        <v>41461</v>
      </c>
    </row>
    <row r="48" spans="1:19" s="5" customFormat="1" ht="25.5" x14ac:dyDescent="0.25">
      <c r="A48" s="48"/>
      <c r="B48" s="152" t="s">
        <v>59</v>
      </c>
      <c r="C48" s="17"/>
      <c r="D48" s="52">
        <v>34</v>
      </c>
      <c r="E48" s="52">
        <v>36</v>
      </c>
      <c r="F48" s="52">
        <v>37</v>
      </c>
      <c r="G48" s="52">
        <v>37</v>
      </c>
      <c r="H48" s="153">
        <v>36</v>
      </c>
      <c r="I48" s="70" t="str">
        <f>"=  "&amp;SUM(D48:H48)&amp;" Tage"</f>
        <v>=  180 Tage</v>
      </c>
      <c r="J48" s="71" t="s">
        <v>110</v>
      </c>
      <c r="L48" s="154"/>
      <c r="M48" s="154"/>
      <c r="N48" s="106"/>
      <c r="O48" s="106"/>
      <c r="P48" s="106"/>
      <c r="Q48" s="106"/>
      <c r="R48" s="106"/>
      <c r="S48" s="106"/>
    </row>
    <row r="49" spans="1:15" s="11" customFormat="1" ht="23.25" x14ac:dyDescent="0.35">
      <c r="A49" s="47"/>
      <c r="E49" s="54"/>
      <c r="F49" s="54"/>
      <c r="G49" s="55"/>
      <c r="H49" s="66" t="s">
        <v>64</v>
      </c>
      <c r="I49" s="68"/>
      <c r="J49" s="72" t="str">
        <f>"=  "&amp;SUM(D48:H48)+MID(J48,3,2)&amp;" mit den
 Samstagen"</f>
        <v>=  215 mit den
 Samstagen</v>
      </c>
      <c r="K49" s="5"/>
    </row>
    <row r="50" spans="1:15" s="42" customFormat="1" ht="15.75" x14ac:dyDescent="0.25">
      <c r="A50" s="23"/>
      <c r="B50" s="1"/>
      <c r="C50" s="31" t="str">
        <f>"Vorschau "&amp;[1]Vorschau!F19&amp;":"</f>
        <v>Vorschau 2011/2012:</v>
      </c>
      <c r="D50" s="32">
        <f>[1]Vorschau!G19</f>
        <v>40798</v>
      </c>
      <c r="E50" s="49">
        <f>[1]Vorschau!O19</f>
        <v>41096</v>
      </c>
      <c r="F50" s="155" t="str">
        <f>IF([1]Vorschau!Q18&gt;0," = 1 Wo länger !!","")</f>
        <v/>
      </c>
      <c r="G50" s="50" t="s">
        <v>111</v>
      </c>
      <c r="H50" s="67" t="s">
        <v>74</v>
      </c>
      <c r="J50" s="260" t="str">
        <f>" ==&gt; jeder WoTag "&amp;ROUND((SUM(D48:H48)-L51)/5,1)&amp;"x im Schnitt"</f>
        <v xml:space="preserve"> ==&gt; jeder WoTag 35,4x im Schnitt</v>
      </c>
    </row>
    <row r="51" spans="1:15" s="41" customFormat="1" ht="18" x14ac:dyDescent="0.25">
      <c r="A51" s="23"/>
      <c r="B51" s="1"/>
      <c r="C51" s="31" t="str">
        <f>"Vorschau "&amp;[1]Vorschau!F20&amp;":"</f>
        <v>Vorschau 2012/2013:</v>
      </c>
      <c r="D51" s="32">
        <f>[1]Vorschau!G20</f>
        <v>41162</v>
      </c>
      <c r="E51" s="49">
        <f>[1]Vorschau!O20</f>
        <v>41460</v>
      </c>
      <c r="F51" s="155" t="str">
        <f>IF([1]Vorschau!Q19&gt;0," = 1 Wo länger !!","")</f>
        <v/>
      </c>
      <c r="G51" s="50" t="s">
        <v>112</v>
      </c>
      <c r="H51" s="156"/>
      <c r="I51" s="157" t="str">
        <f>SUM(D48:H48)-L51&amp;" Öffnungs-Tage  "</f>
        <v xml:space="preserve">177 Öffnungs-Tage  </v>
      </c>
      <c r="J51" s="264"/>
      <c r="L51" s="158">
        <v>3</v>
      </c>
    </row>
    <row r="52" spans="1: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5" ht="15.75" hidden="1" x14ac:dyDescent="0.25">
      <c r="E53"/>
      <c r="F53"/>
      <c r="G53"/>
      <c r="H53"/>
      <c r="I53"/>
      <c r="J53"/>
      <c r="K53"/>
      <c r="L53" s="159"/>
      <c r="M53" s="23"/>
      <c r="N53" s="23"/>
      <c r="O53" s="23"/>
    </row>
    <row r="54" spans="1:15" ht="15.75" hidden="1" x14ac:dyDescent="0.25">
      <c r="I54"/>
    </row>
    <row r="55" spans="1:15" hidden="1" x14ac:dyDescent="0.2"/>
    <row r="56" spans="1:15" hidden="1" x14ac:dyDescent="0.2"/>
    <row r="57" spans="1:15" hidden="1" x14ac:dyDescent="0.2"/>
  </sheetData>
  <mergeCells count="3">
    <mergeCell ref="J50:J51"/>
    <mergeCell ref="A6:A11"/>
    <mergeCell ref="A33:A38"/>
  </mergeCells>
  <phoneticPr fontId="39" type="noConversion"/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>&amp;C&amp;"Bookman Old Style,Standard"&amp;9STage_APS&amp;R&amp;"Bookman Old Style,Standard"&amp;9VLReg,  im Jänner 2012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20BB-17E0-4E74-8245-82DBA5284593}">
  <sheetPr>
    <tabColor indexed="11"/>
    <pageSetUpPr fitToPage="1"/>
  </sheetPr>
  <dimension ref="A1:K57"/>
  <sheetViews>
    <sheetView showGridLines="0" view="pageLayout" zoomScaleNormal="100" workbookViewId="0">
      <selection activeCell="B1" sqref="B1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288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38</v>
      </c>
      <c r="C5" s="7" t="s">
        <v>11</v>
      </c>
      <c r="D5" s="100">
        <v>44816</v>
      </c>
      <c r="E5" s="101">
        <f t="shared" ref="E5:H21" si="0">D5+1</f>
        <v>44817</v>
      </c>
      <c r="F5" s="12">
        <f t="shared" si="0"/>
        <v>44818</v>
      </c>
      <c r="G5" s="12">
        <f t="shared" si="0"/>
        <v>44819</v>
      </c>
      <c r="H5" s="12">
        <f t="shared" si="0"/>
        <v>44820</v>
      </c>
      <c r="I5" s="103" t="s">
        <v>81</v>
      </c>
      <c r="J5" s="61">
        <f>H5+1</f>
        <v>44821</v>
      </c>
    </row>
    <row r="6" spans="1:11" s="5" customFormat="1" ht="15" x14ac:dyDescent="0.25">
      <c r="B6" s="6">
        <v>39</v>
      </c>
      <c r="C6" s="7" t="s">
        <v>12</v>
      </c>
      <c r="D6" s="12">
        <f t="shared" ref="D6:D47" si="1">J5+2</f>
        <v>44823</v>
      </c>
      <c r="E6" s="43">
        <f t="shared" si="0"/>
        <v>44824</v>
      </c>
      <c r="F6" s="43">
        <f t="shared" si="0"/>
        <v>44825</v>
      </c>
      <c r="G6" s="225">
        <f t="shared" si="0"/>
        <v>44826</v>
      </c>
      <c r="H6" s="225">
        <f t="shared" si="0"/>
        <v>44827</v>
      </c>
      <c r="I6" s="108"/>
      <c r="J6" s="61">
        <f>H6+1</f>
        <v>44828</v>
      </c>
    </row>
    <row r="7" spans="1:11" s="5" customFormat="1" ht="15" x14ac:dyDescent="0.25">
      <c r="A7" s="247" t="s">
        <v>61</v>
      </c>
      <c r="B7" s="6">
        <v>40</v>
      </c>
      <c r="C7" s="7" t="s">
        <v>13</v>
      </c>
      <c r="D7" s="43">
        <f t="shared" si="1"/>
        <v>44830</v>
      </c>
      <c r="E7" s="43">
        <f t="shared" si="0"/>
        <v>44831</v>
      </c>
      <c r="F7" s="43">
        <f t="shared" si="0"/>
        <v>44832</v>
      </c>
      <c r="G7" s="43">
        <f t="shared" si="0"/>
        <v>44833</v>
      </c>
      <c r="H7" s="43">
        <f t="shared" si="0"/>
        <v>44834</v>
      </c>
      <c r="I7" s="217" t="s">
        <v>301</v>
      </c>
      <c r="J7" s="61">
        <f t="shared" ref="J7:J42" si="2">H7+1</f>
        <v>44835</v>
      </c>
    </row>
    <row r="8" spans="1:11" s="5" customFormat="1" ht="15" x14ac:dyDescent="0.25">
      <c r="A8" s="248"/>
      <c r="B8" s="6">
        <v>41</v>
      </c>
      <c r="C8" s="7" t="s">
        <v>14</v>
      </c>
      <c r="D8" s="43">
        <f t="shared" si="1"/>
        <v>44837</v>
      </c>
      <c r="E8" s="43">
        <f t="shared" si="0"/>
        <v>44838</v>
      </c>
      <c r="F8" s="43">
        <f t="shared" si="0"/>
        <v>44839</v>
      </c>
      <c r="G8" s="43">
        <f t="shared" si="0"/>
        <v>44840</v>
      </c>
      <c r="H8" s="43">
        <f t="shared" si="0"/>
        <v>44841</v>
      </c>
      <c r="I8" s="109"/>
      <c r="J8" s="61">
        <f t="shared" si="2"/>
        <v>44842</v>
      </c>
    </row>
    <row r="9" spans="1:11" s="5" customFormat="1" ht="15" x14ac:dyDescent="0.25">
      <c r="A9" s="248"/>
      <c r="B9" s="6">
        <v>42</v>
      </c>
      <c r="C9" s="7" t="s">
        <v>15</v>
      </c>
      <c r="D9" s="196">
        <f t="shared" si="1"/>
        <v>44844</v>
      </c>
      <c r="E9" s="114">
        <f t="shared" si="0"/>
        <v>44845</v>
      </c>
      <c r="F9" s="114">
        <f t="shared" si="0"/>
        <v>44846</v>
      </c>
      <c r="G9" s="107">
        <f t="shared" si="0"/>
        <v>44847</v>
      </c>
      <c r="H9" s="107">
        <f t="shared" si="0"/>
        <v>44848</v>
      </c>
      <c r="I9" s="198" t="s">
        <v>302</v>
      </c>
      <c r="J9" s="61">
        <f t="shared" si="2"/>
        <v>44849</v>
      </c>
    </row>
    <row r="10" spans="1:11" s="5" customFormat="1" ht="15" x14ac:dyDescent="0.25">
      <c r="A10" s="248"/>
      <c r="B10" s="6">
        <v>43</v>
      </c>
      <c r="C10" s="7" t="s">
        <v>16</v>
      </c>
      <c r="D10" s="43">
        <f t="shared" si="1"/>
        <v>44851</v>
      </c>
      <c r="E10" s="233">
        <f t="shared" si="0"/>
        <v>44852</v>
      </c>
      <c r="F10" s="43">
        <f t="shared" si="0"/>
        <v>44853</v>
      </c>
      <c r="G10" s="225">
        <f t="shared" si="0"/>
        <v>44854</v>
      </c>
      <c r="H10" s="225">
        <f t="shared" si="0"/>
        <v>44855</v>
      </c>
      <c r="I10" s="109" t="s">
        <v>303</v>
      </c>
      <c r="J10" s="61">
        <f t="shared" si="2"/>
        <v>44856</v>
      </c>
    </row>
    <row r="11" spans="1:11" s="5" customFormat="1" ht="15" x14ac:dyDescent="0.25">
      <c r="A11" s="249"/>
      <c r="B11" s="24">
        <v>44</v>
      </c>
      <c r="C11" s="46" t="s">
        <v>18</v>
      </c>
      <c r="D11" s="43">
        <f t="shared" si="1"/>
        <v>44858</v>
      </c>
      <c r="E11" s="43">
        <f t="shared" si="0"/>
        <v>44859</v>
      </c>
      <c r="F11" s="164">
        <f t="shared" si="0"/>
        <v>44860</v>
      </c>
      <c r="G11" s="225">
        <f t="shared" si="0"/>
        <v>44861</v>
      </c>
      <c r="H11" s="225">
        <f t="shared" si="0"/>
        <v>44862</v>
      </c>
      <c r="I11" s="204" t="s">
        <v>304</v>
      </c>
      <c r="J11" s="61">
        <f t="shared" si="2"/>
        <v>44863</v>
      </c>
    </row>
    <row r="12" spans="1:11" s="5" customFormat="1" ht="15" x14ac:dyDescent="0.25">
      <c r="B12" s="25">
        <v>45</v>
      </c>
      <c r="C12" s="7" t="s">
        <v>19</v>
      </c>
      <c r="D12" s="164">
        <f t="shared" si="1"/>
        <v>44865</v>
      </c>
      <c r="E12" s="222">
        <f t="shared" si="0"/>
        <v>44866</v>
      </c>
      <c r="F12" s="222">
        <f t="shared" si="0"/>
        <v>44867</v>
      </c>
      <c r="G12" s="223">
        <f t="shared" si="0"/>
        <v>44868</v>
      </c>
      <c r="H12" s="224">
        <f t="shared" si="0"/>
        <v>44869</v>
      </c>
      <c r="I12" s="204" t="s">
        <v>289</v>
      </c>
      <c r="J12" s="61">
        <f t="shared" si="2"/>
        <v>44870</v>
      </c>
    </row>
    <row r="13" spans="1:11" s="5" customFormat="1" ht="15" x14ac:dyDescent="0.25">
      <c r="B13" s="25">
        <v>46</v>
      </c>
      <c r="C13" s="7" t="s">
        <v>20</v>
      </c>
      <c r="D13" s="43">
        <f t="shared" si="1"/>
        <v>44872</v>
      </c>
      <c r="E13" s="43">
        <f t="shared" si="0"/>
        <v>44873</v>
      </c>
      <c r="F13" s="133">
        <f t="shared" si="0"/>
        <v>44874</v>
      </c>
      <c r="G13" s="43">
        <f t="shared" si="0"/>
        <v>44875</v>
      </c>
      <c r="H13" s="43">
        <f t="shared" si="0"/>
        <v>44876</v>
      </c>
      <c r="I13" s="60" t="s">
        <v>86</v>
      </c>
      <c r="J13" s="93">
        <f t="shared" si="2"/>
        <v>44877</v>
      </c>
    </row>
    <row r="14" spans="1:11" s="5" customFormat="1" ht="15" x14ac:dyDescent="0.25">
      <c r="B14" s="25">
        <v>47</v>
      </c>
      <c r="C14" s="7" t="s">
        <v>21</v>
      </c>
      <c r="D14" s="43">
        <f t="shared" si="1"/>
        <v>44879</v>
      </c>
      <c r="E14" s="189">
        <f t="shared" si="0"/>
        <v>44880</v>
      </c>
      <c r="F14" s="133">
        <f t="shared" si="0"/>
        <v>44881</v>
      </c>
      <c r="G14" s="189">
        <f t="shared" si="0"/>
        <v>44882</v>
      </c>
      <c r="H14" s="43">
        <f t="shared" si="0"/>
        <v>44883</v>
      </c>
      <c r="I14" s="60" t="s">
        <v>235</v>
      </c>
      <c r="J14" s="93">
        <f t="shared" si="2"/>
        <v>44884</v>
      </c>
    </row>
    <row r="15" spans="1:11" s="5" customFormat="1" ht="15" x14ac:dyDescent="0.25">
      <c r="B15" s="25">
        <v>48</v>
      </c>
      <c r="C15" s="7" t="s">
        <v>22</v>
      </c>
      <c r="D15" s="43">
        <f t="shared" si="1"/>
        <v>44886</v>
      </c>
      <c r="E15" s="43">
        <f t="shared" si="0"/>
        <v>44887</v>
      </c>
      <c r="F15" s="133">
        <f t="shared" si="0"/>
        <v>44888</v>
      </c>
      <c r="G15" s="43">
        <f t="shared" si="0"/>
        <v>44889</v>
      </c>
      <c r="H15" s="43">
        <f t="shared" si="0"/>
        <v>44890</v>
      </c>
      <c r="I15" s="60" t="s">
        <v>88</v>
      </c>
      <c r="J15" s="93">
        <f t="shared" si="2"/>
        <v>44891</v>
      </c>
    </row>
    <row r="16" spans="1:11" s="5" customFormat="1" ht="15" x14ac:dyDescent="0.25">
      <c r="B16" s="25">
        <v>49</v>
      </c>
      <c r="C16" s="7" t="s">
        <v>23</v>
      </c>
      <c r="D16" s="43">
        <f t="shared" si="1"/>
        <v>44893</v>
      </c>
      <c r="E16" s="189">
        <f t="shared" si="0"/>
        <v>44894</v>
      </c>
      <c r="F16" s="196">
        <f t="shared" si="0"/>
        <v>44895</v>
      </c>
      <c r="G16" s="114">
        <f t="shared" si="0"/>
        <v>44896</v>
      </c>
      <c r="H16" s="43">
        <f t="shared" si="0"/>
        <v>44897</v>
      </c>
      <c r="I16" s="130" t="s">
        <v>257</v>
      </c>
      <c r="J16" s="93">
        <f t="shared" si="2"/>
        <v>44898</v>
      </c>
    </row>
    <row r="17" spans="1:11" s="5" customFormat="1" ht="15" x14ac:dyDescent="0.25">
      <c r="B17" s="25">
        <v>50</v>
      </c>
      <c r="C17" s="7" t="s">
        <v>24</v>
      </c>
      <c r="D17" s="43">
        <f t="shared" si="1"/>
        <v>44900</v>
      </c>
      <c r="E17" s="43">
        <f t="shared" si="0"/>
        <v>44901</v>
      </c>
      <c r="F17" s="43">
        <f t="shared" si="0"/>
        <v>44902</v>
      </c>
      <c r="G17" s="222">
        <f t="shared" si="0"/>
        <v>44903</v>
      </c>
      <c r="H17" s="164">
        <f t="shared" si="0"/>
        <v>44904</v>
      </c>
      <c r="I17" s="60" t="s">
        <v>300</v>
      </c>
      <c r="J17" s="230">
        <f t="shared" si="2"/>
        <v>44905</v>
      </c>
    </row>
    <row r="18" spans="1:11" s="5" customFormat="1" ht="15" x14ac:dyDescent="0.25">
      <c r="B18" s="25">
        <v>51</v>
      </c>
      <c r="C18" s="7" t="s">
        <v>25</v>
      </c>
      <c r="D18" s="43">
        <f t="shared" si="1"/>
        <v>44907</v>
      </c>
      <c r="E18" s="43">
        <f t="shared" si="0"/>
        <v>44908</v>
      </c>
      <c r="F18" s="43">
        <f t="shared" si="0"/>
        <v>44909</v>
      </c>
      <c r="G18" s="225">
        <f t="shared" si="0"/>
        <v>44910</v>
      </c>
      <c r="H18" s="150">
        <f t="shared" si="0"/>
        <v>44911</v>
      </c>
      <c r="I18" s="187"/>
      <c r="J18" s="93">
        <f t="shared" si="2"/>
        <v>44912</v>
      </c>
    </row>
    <row r="19" spans="1:11" s="5" customFormat="1" ht="15" customHeight="1" x14ac:dyDescent="0.25">
      <c r="B19" s="25">
        <v>52</v>
      </c>
      <c r="C19" s="206" t="s">
        <v>26</v>
      </c>
      <c r="D19" s="207">
        <f t="shared" si="1"/>
        <v>44914</v>
      </c>
      <c r="E19" s="207">
        <f t="shared" si="0"/>
        <v>44915</v>
      </c>
      <c r="F19" s="207">
        <f t="shared" si="0"/>
        <v>44916</v>
      </c>
      <c r="G19" s="225">
        <f t="shared" si="0"/>
        <v>44917</v>
      </c>
      <c r="H19" s="150">
        <f t="shared" si="0"/>
        <v>44918</v>
      </c>
      <c r="I19" s="174"/>
      <c r="J19" s="93">
        <f t="shared" si="2"/>
        <v>44919</v>
      </c>
    </row>
    <row r="20" spans="1:11" s="5" customFormat="1" ht="15.75" customHeight="1" x14ac:dyDescent="0.25">
      <c r="B20" s="25">
        <v>53</v>
      </c>
      <c r="C20" s="208" t="s">
        <v>28</v>
      </c>
      <c r="D20" s="210">
        <f t="shared" si="1"/>
        <v>44921</v>
      </c>
      <c r="E20" s="209">
        <f t="shared" si="0"/>
        <v>44922</v>
      </c>
      <c r="F20" s="209">
        <f t="shared" si="0"/>
        <v>44923</v>
      </c>
      <c r="G20" s="209">
        <f t="shared" si="0"/>
        <v>44924</v>
      </c>
      <c r="H20" s="209">
        <f t="shared" si="0"/>
        <v>44925</v>
      </c>
      <c r="I20" s="250" t="s">
        <v>194</v>
      </c>
      <c r="J20" s="94">
        <f t="shared" si="2"/>
        <v>44926</v>
      </c>
    </row>
    <row r="21" spans="1:11" s="5" customFormat="1" ht="15.75" customHeight="1" x14ac:dyDescent="0.25">
      <c r="A21" s="36"/>
      <c r="B21" s="25">
        <v>1</v>
      </c>
      <c r="C21" s="208" t="s">
        <v>29</v>
      </c>
      <c r="D21" s="209">
        <f t="shared" si="1"/>
        <v>44928</v>
      </c>
      <c r="E21" s="209">
        <f t="shared" si="0"/>
        <v>44929</v>
      </c>
      <c r="F21" s="209">
        <f t="shared" si="0"/>
        <v>44930</v>
      </c>
      <c r="G21" s="209">
        <f t="shared" si="0"/>
        <v>44931</v>
      </c>
      <c r="H21" s="210">
        <f t="shared" si="0"/>
        <v>44932</v>
      </c>
      <c r="I21" s="251"/>
      <c r="J21" s="94">
        <f t="shared" si="2"/>
        <v>44933</v>
      </c>
    </row>
    <row r="22" spans="1:11" s="5" customFormat="1" ht="15" x14ac:dyDescent="0.25">
      <c r="B22" s="25">
        <v>2</v>
      </c>
      <c r="C22" s="7" t="s">
        <v>30</v>
      </c>
      <c r="D22" s="12">
        <f t="shared" si="1"/>
        <v>44935</v>
      </c>
      <c r="E22" s="199">
        <f t="shared" ref="E22:H37" si="3">D22+1</f>
        <v>44936</v>
      </c>
      <c r="F22" s="12">
        <f t="shared" si="3"/>
        <v>44937</v>
      </c>
      <c r="G22" s="199">
        <f t="shared" si="3"/>
        <v>44938</v>
      </c>
      <c r="H22" s="12">
        <f t="shared" si="3"/>
        <v>44939</v>
      </c>
      <c r="I22" s="241" t="s">
        <v>309</v>
      </c>
      <c r="J22" s="62">
        <f t="shared" si="2"/>
        <v>44940</v>
      </c>
    </row>
    <row r="23" spans="1:11" s="5" customFormat="1" ht="15" x14ac:dyDescent="0.25">
      <c r="B23" s="25">
        <v>3</v>
      </c>
      <c r="C23" s="7" t="s">
        <v>31</v>
      </c>
      <c r="D23" s="12">
        <f t="shared" si="1"/>
        <v>44942</v>
      </c>
      <c r="E23" s="12">
        <f t="shared" si="3"/>
        <v>44943</v>
      </c>
      <c r="F23" s="117">
        <f t="shared" si="3"/>
        <v>44944</v>
      </c>
      <c r="G23" s="12">
        <f t="shared" si="3"/>
        <v>44945</v>
      </c>
      <c r="H23" s="43">
        <f t="shared" si="3"/>
        <v>44946</v>
      </c>
      <c r="I23" s="128" t="s">
        <v>274</v>
      </c>
      <c r="J23" s="62">
        <f t="shared" si="2"/>
        <v>44947</v>
      </c>
    </row>
    <row r="24" spans="1:11" s="5" customFormat="1" ht="15" x14ac:dyDescent="0.25">
      <c r="B24" s="25">
        <v>4</v>
      </c>
      <c r="C24" s="7" t="s">
        <v>32</v>
      </c>
      <c r="D24" s="12">
        <f t="shared" si="1"/>
        <v>44949</v>
      </c>
      <c r="E24" s="12">
        <f t="shared" si="3"/>
        <v>44950</v>
      </c>
      <c r="F24" s="117">
        <f t="shared" si="3"/>
        <v>44951</v>
      </c>
      <c r="G24" s="127">
        <f t="shared" si="3"/>
        <v>44952</v>
      </c>
      <c r="H24" s="43">
        <f t="shared" si="3"/>
        <v>44953</v>
      </c>
      <c r="I24" s="128" t="s">
        <v>245</v>
      </c>
      <c r="J24" s="62">
        <f t="shared" si="2"/>
        <v>44954</v>
      </c>
    </row>
    <row r="25" spans="1:11" s="5" customFormat="1" ht="15" x14ac:dyDescent="0.25">
      <c r="B25" s="25">
        <v>5</v>
      </c>
      <c r="C25" s="7" t="s">
        <v>33</v>
      </c>
      <c r="D25" s="12">
        <f t="shared" si="1"/>
        <v>44956</v>
      </c>
      <c r="E25" s="12">
        <f t="shared" si="3"/>
        <v>44957</v>
      </c>
      <c r="F25" s="117">
        <f t="shared" si="3"/>
        <v>44958</v>
      </c>
      <c r="G25" s="12">
        <f t="shared" si="3"/>
        <v>44959</v>
      </c>
      <c r="H25" s="43">
        <f t="shared" si="3"/>
        <v>44960</v>
      </c>
      <c r="I25" s="60" t="s">
        <v>216</v>
      </c>
      <c r="J25" s="62">
        <f t="shared" si="2"/>
        <v>44961</v>
      </c>
    </row>
    <row r="26" spans="1:11" s="5" customFormat="1" ht="15" x14ac:dyDescent="0.25">
      <c r="B26" s="25">
        <v>6</v>
      </c>
      <c r="C26" s="7" t="s">
        <v>35</v>
      </c>
      <c r="D26" s="12">
        <f t="shared" si="1"/>
        <v>44963</v>
      </c>
      <c r="E26" s="12">
        <f t="shared" si="3"/>
        <v>44964</v>
      </c>
      <c r="F26" s="196">
        <f t="shared" si="3"/>
        <v>44965</v>
      </c>
      <c r="G26" s="114">
        <f t="shared" si="3"/>
        <v>44966</v>
      </c>
      <c r="H26" s="43">
        <f t="shared" si="3"/>
        <v>44967</v>
      </c>
      <c r="I26" s="103" t="s">
        <v>173</v>
      </c>
      <c r="J26" s="62">
        <f t="shared" si="2"/>
        <v>44968</v>
      </c>
    </row>
    <row r="27" spans="1:11" s="5" customFormat="1" ht="18" customHeight="1" x14ac:dyDescent="0.25">
      <c r="A27" s="34"/>
      <c r="B27" s="25">
        <v>7</v>
      </c>
      <c r="C27" s="39" t="s">
        <v>36</v>
      </c>
      <c r="D27" s="95">
        <f t="shared" si="1"/>
        <v>44970</v>
      </c>
      <c r="E27" s="95">
        <f t="shared" si="3"/>
        <v>44971</v>
      </c>
      <c r="F27" s="95">
        <f t="shared" si="3"/>
        <v>44972</v>
      </c>
      <c r="G27" s="95">
        <f t="shared" si="3"/>
        <v>44973</v>
      </c>
      <c r="H27" s="95">
        <f t="shared" si="3"/>
        <v>44974</v>
      </c>
      <c r="I27" s="60" t="s">
        <v>34</v>
      </c>
      <c r="J27" s="94">
        <f t="shared" si="2"/>
        <v>44975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44977</v>
      </c>
      <c r="E28" s="12">
        <f t="shared" si="3"/>
        <v>44978</v>
      </c>
      <c r="F28" s="12">
        <f t="shared" si="3"/>
        <v>44979</v>
      </c>
      <c r="G28" s="12">
        <f t="shared" si="3"/>
        <v>44980</v>
      </c>
      <c r="H28" s="12">
        <f t="shared" si="3"/>
        <v>44981</v>
      </c>
      <c r="I28" s="240" t="s">
        <v>295</v>
      </c>
      <c r="J28" s="62">
        <f t="shared" si="2"/>
        <v>44982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44984</v>
      </c>
      <c r="E29" s="12">
        <f t="shared" si="3"/>
        <v>44985</v>
      </c>
      <c r="F29" s="114">
        <f t="shared" si="3"/>
        <v>44986</v>
      </c>
      <c r="G29" s="114">
        <f t="shared" si="3"/>
        <v>44987</v>
      </c>
      <c r="H29" s="43">
        <f t="shared" si="3"/>
        <v>44988</v>
      </c>
      <c r="I29" s="130" t="s">
        <v>277</v>
      </c>
      <c r="J29" s="62">
        <f t="shared" si="2"/>
        <v>44989</v>
      </c>
    </row>
    <row r="30" spans="1:11" s="5" customFormat="1" ht="15" x14ac:dyDescent="0.25">
      <c r="B30" s="25">
        <v>10</v>
      </c>
      <c r="C30" s="7" t="s">
        <v>39</v>
      </c>
      <c r="D30" s="43">
        <f t="shared" si="1"/>
        <v>44991</v>
      </c>
      <c r="E30" s="43">
        <f t="shared" si="3"/>
        <v>44992</v>
      </c>
      <c r="F30" s="225">
        <f t="shared" si="3"/>
        <v>44993</v>
      </c>
      <c r="G30" s="225">
        <f t="shared" si="3"/>
        <v>44994</v>
      </c>
      <c r="H30" s="43">
        <f t="shared" si="3"/>
        <v>44995</v>
      </c>
      <c r="I30" s="60"/>
      <c r="J30" s="62">
        <f t="shared" si="2"/>
        <v>44996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44998</v>
      </c>
      <c r="E31" s="12">
        <f t="shared" si="3"/>
        <v>44999</v>
      </c>
      <c r="F31" s="225">
        <f t="shared" si="3"/>
        <v>45000</v>
      </c>
      <c r="G31" s="114">
        <f t="shared" si="3"/>
        <v>45001</v>
      </c>
      <c r="H31" s="114">
        <f t="shared" si="3"/>
        <v>45002</v>
      </c>
      <c r="I31" s="160" t="s">
        <v>305</v>
      </c>
      <c r="J31" s="62">
        <f t="shared" si="2"/>
        <v>45003</v>
      </c>
    </row>
    <row r="32" spans="1:11" s="5" customFormat="1" ht="15" x14ac:dyDescent="0.25">
      <c r="B32" s="232">
        <v>12</v>
      </c>
      <c r="C32" s="82" t="s">
        <v>41</v>
      </c>
      <c r="D32" s="223">
        <f t="shared" si="1"/>
        <v>45005</v>
      </c>
      <c r="E32" s="225">
        <f t="shared" si="3"/>
        <v>45006</v>
      </c>
      <c r="F32" s="228">
        <f t="shared" si="3"/>
        <v>45007</v>
      </c>
      <c r="G32" s="43">
        <f t="shared" si="3"/>
        <v>45008</v>
      </c>
      <c r="H32" s="43">
        <f t="shared" si="3"/>
        <v>45009</v>
      </c>
      <c r="I32" s="130" t="s">
        <v>306</v>
      </c>
      <c r="J32" s="62">
        <f t="shared" si="2"/>
        <v>45010</v>
      </c>
    </row>
    <row r="33" spans="1:10" s="5" customFormat="1" ht="15" customHeight="1" x14ac:dyDescent="0.25">
      <c r="B33" s="6">
        <v>13</v>
      </c>
      <c r="C33" s="7" t="s">
        <v>43</v>
      </c>
      <c r="D33" s="114">
        <f t="shared" si="1"/>
        <v>45012</v>
      </c>
      <c r="E33" s="114">
        <f t="shared" si="3"/>
        <v>45013</v>
      </c>
      <c r="F33" s="228">
        <f t="shared" si="3"/>
        <v>45014</v>
      </c>
      <c r="G33" s="43">
        <f t="shared" si="3"/>
        <v>45015</v>
      </c>
      <c r="H33" s="43">
        <f t="shared" si="3"/>
        <v>45016</v>
      </c>
      <c r="I33" s="160" t="s">
        <v>290</v>
      </c>
      <c r="J33" s="62">
        <f t="shared" si="2"/>
        <v>45017</v>
      </c>
    </row>
    <row r="34" spans="1:10" s="5" customFormat="1" ht="15" customHeight="1" x14ac:dyDescent="0.25">
      <c r="A34" s="252" t="s">
        <v>62</v>
      </c>
      <c r="B34" s="6">
        <v>14</v>
      </c>
      <c r="C34" s="39" t="s">
        <v>44</v>
      </c>
      <c r="D34" s="95">
        <f t="shared" si="1"/>
        <v>45019</v>
      </c>
      <c r="E34" s="95">
        <f t="shared" si="3"/>
        <v>45020</v>
      </c>
      <c r="F34" s="95">
        <f t="shared" si="3"/>
        <v>45021</v>
      </c>
      <c r="G34" s="95">
        <f t="shared" si="3"/>
        <v>45022</v>
      </c>
      <c r="H34" s="95">
        <f t="shared" si="3"/>
        <v>45023</v>
      </c>
      <c r="I34" s="237" t="s">
        <v>42</v>
      </c>
      <c r="J34" s="94">
        <f t="shared" si="2"/>
        <v>45024</v>
      </c>
    </row>
    <row r="35" spans="1:10" s="5" customFormat="1" ht="15" customHeight="1" x14ac:dyDescent="0.25">
      <c r="A35" s="252"/>
      <c r="B35" s="6">
        <v>15</v>
      </c>
      <c r="C35" s="231" t="s">
        <v>45</v>
      </c>
      <c r="D35" s="51">
        <f t="shared" si="1"/>
        <v>45026</v>
      </c>
      <c r="E35" s="225">
        <f t="shared" si="3"/>
        <v>45027</v>
      </c>
      <c r="F35" s="228">
        <f t="shared" si="3"/>
        <v>45028</v>
      </c>
      <c r="G35" s="43">
        <f t="shared" si="3"/>
        <v>45029</v>
      </c>
      <c r="H35" s="43">
        <f t="shared" si="3"/>
        <v>45030</v>
      </c>
      <c r="I35" s="130" t="s">
        <v>307</v>
      </c>
      <c r="J35" s="62">
        <f t="shared" si="2"/>
        <v>45031</v>
      </c>
    </row>
    <row r="36" spans="1:10" s="5" customFormat="1" ht="15" customHeight="1" x14ac:dyDescent="0.25">
      <c r="A36" s="252"/>
      <c r="B36" s="6">
        <v>16</v>
      </c>
      <c r="C36" s="231" t="s">
        <v>46</v>
      </c>
      <c r="D36" s="225">
        <f t="shared" si="1"/>
        <v>45033</v>
      </c>
      <c r="E36" s="225">
        <f t="shared" si="3"/>
        <v>45034</v>
      </c>
      <c r="F36" s="225">
        <f t="shared" si="3"/>
        <v>45035</v>
      </c>
      <c r="G36" s="43">
        <f t="shared" si="3"/>
        <v>45036</v>
      </c>
      <c r="H36" s="43">
        <f t="shared" si="3"/>
        <v>45037</v>
      </c>
      <c r="I36" s="130"/>
      <c r="J36" s="62">
        <f t="shared" si="2"/>
        <v>45038</v>
      </c>
    </row>
    <row r="37" spans="1:10" s="5" customFormat="1" ht="15" customHeight="1" x14ac:dyDescent="0.25">
      <c r="A37" s="252"/>
      <c r="B37" s="6">
        <v>17</v>
      </c>
      <c r="C37" s="7" t="s">
        <v>48</v>
      </c>
      <c r="D37" s="225">
        <f t="shared" si="1"/>
        <v>45040</v>
      </c>
      <c r="E37" s="238">
        <f t="shared" si="3"/>
        <v>45041</v>
      </c>
      <c r="F37" s="12">
        <f t="shared" si="3"/>
        <v>45042</v>
      </c>
      <c r="G37" s="12">
        <f t="shared" si="3"/>
        <v>45043</v>
      </c>
      <c r="H37" s="12">
        <f t="shared" si="3"/>
        <v>45044</v>
      </c>
      <c r="I37" s="103" t="s">
        <v>281</v>
      </c>
      <c r="J37" s="62">
        <f t="shared" si="2"/>
        <v>45045</v>
      </c>
    </row>
    <row r="38" spans="1:10" s="5" customFormat="1" ht="15" customHeight="1" x14ac:dyDescent="0.25">
      <c r="A38" s="252"/>
      <c r="B38" s="6">
        <v>18</v>
      </c>
      <c r="C38" s="7" t="s">
        <v>49</v>
      </c>
      <c r="D38" s="51">
        <f t="shared" si="1"/>
        <v>45047</v>
      </c>
      <c r="E38" s="43">
        <f t="shared" ref="E38:H47" si="4">D38+1</f>
        <v>45048</v>
      </c>
      <c r="F38" s="225">
        <f t="shared" si="4"/>
        <v>45049</v>
      </c>
      <c r="G38" s="12">
        <f t="shared" si="4"/>
        <v>45050</v>
      </c>
      <c r="H38" s="12">
        <f t="shared" si="4"/>
        <v>45051</v>
      </c>
      <c r="I38" s="195" t="s">
        <v>47</v>
      </c>
      <c r="J38" s="62">
        <f t="shared" si="2"/>
        <v>45052</v>
      </c>
    </row>
    <row r="39" spans="1:10" s="5" customFormat="1" ht="15" customHeight="1" x14ac:dyDescent="0.25">
      <c r="A39" s="252"/>
      <c r="B39" s="6">
        <v>19</v>
      </c>
      <c r="C39" s="7" t="s">
        <v>50</v>
      </c>
      <c r="D39" s="225">
        <f t="shared" si="1"/>
        <v>45054</v>
      </c>
      <c r="E39" s="233">
        <f t="shared" si="4"/>
        <v>45055</v>
      </c>
      <c r="F39" s="12">
        <f t="shared" si="4"/>
        <v>45056</v>
      </c>
      <c r="G39" s="12">
        <f t="shared" si="4"/>
        <v>45057</v>
      </c>
      <c r="H39" s="12">
        <f t="shared" si="4"/>
        <v>45058</v>
      </c>
      <c r="I39" s="60" t="s">
        <v>282</v>
      </c>
      <c r="J39" s="62">
        <f t="shared" si="2"/>
        <v>45059</v>
      </c>
    </row>
    <row r="40" spans="1:10" s="5" customFormat="1" ht="15" customHeight="1" x14ac:dyDescent="0.25">
      <c r="A40" s="252"/>
      <c r="B40" s="6">
        <v>20</v>
      </c>
      <c r="C40" s="39" t="s">
        <v>51</v>
      </c>
      <c r="D40" s="95">
        <f t="shared" si="1"/>
        <v>45061</v>
      </c>
      <c r="E40" s="95">
        <f t="shared" si="4"/>
        <v>45062</v>
      </c>
      <c r="F40" s="95">
        <f t="shared" si="4"/>
        <v>45063</v>
      </c>
      <c r="G40" s="210">
        <f t="shared" si="4"/>
        <v>45064</v>
      </c>
      <c r="H40" s="95">
        <f>G40+1</f>
        <v>45065</v>
      </c>
      <c r="I40" s="161" t="s">
        <v>120</v>
      </c>
      <c r="J40" s="75">
        <f t="shared" si="2"/>
        <v>45066</v>
      </c>
    </row>
    <row r="41" spans="1:10" s="5" customFormat="1" ht="15" customHeight="1" x14ac:dyDescent="0.25">
      <c r="A41" s="252"/>
      <c r="B41" s="6">
        <v>21</v>
      </c>
      <c r="C41" s="7" t="s">
        <v>52</v>
      </c>
      <c r="D41" s="224">
        <f t="shared" si="1"/>
        <v>45068</v>
      </c>
      <c r="E41" s="224">
        <f t="shared" si="4"/>
        <v>45069</v>
      </c>
      <c r="F41" s="234">
        <f t="shared" si="4"/>
        <v>45070</v>
      </c>
      <c r="G41" s="225">
        <f t="shared" si="4"/>
        <v>45071</v>
      </c>
      <c r="H41" s="225">
        <f t="shared" si="4"/>
        <v>45072</v>
      </c>
      <c r="I41" s="60" t="s">
        <v>291</v>
      </c>
      <c r="J41" s="93">
        <f t="shared" si="2"/>
        <v>45073</v>
      </c>
    </row>
    <row r="42" spans="1:10" s="5" customFormat="1" ht="15" customHeight="1" x14ac:dyDescent="0.25">
      <c r="B42" s="6">
        <v>22</v>
      </c>
      <c r="C42" s="7" t="s">
        <v>53</v>
      </c>
      <c r="D42" s="51">
        <f t="shared" si="1"/>
        <v>45075</v>
      </c>
      <c r="E42" s="224">
        <f t="shared" si="4"/>
        <v>45076</v>
      </c>
      <c r="F42" s="234">
        <f t="shared" si="4"/>
        <v>45077</v>
      </c>
      <c r="G42" s="225">
        <f t="shared" si="4"/>
        <v>45078</v>
      </c>
      <c r="H42" s="225">
        <f t="shared" si="4"/>
        <v>45079</v>
      </c>
      <c r="I42" s="60" t="s">
        <v>292</v>
      </c>
      <c r="J42" s="93">
        <f t="shared" si="2"/>
        <v>45080</v>
      </c>
    </row>
    <row r="43" spans="1:10" s="5" customFormat="1" ht="15" customHeight="1" x14ac:dyDescent="0.25">
      <c r="B43" s="6">
        <v>23</v>
      </c>
      <c r="C43" s="7" t="s">
        <v>54</v>
      </c>
      <c r="D43" s="225">
        <f t="shared" si="1"/>
        <v>45082</v>
      </c>
      <c r="E43" s="225">
        <f t="shared" si="4"/>
        <v>45083</v>
      </c>
      <c r="F43" s="228">
        <f t="shared" si="4"/>
        <v>45084</v>
      </c>
      <c r="G43" s="222">
        <f t="shared" si="4"/>
        <v>45085</v>
      </c>
      <c r="H43" s="164">
        <f t="shared" si="4"/>
        <v>45086</v>
      </c>
      <c r="I43" s="60" t="s">
        <v>293</v>
      </c>
      <c r="J43" s="93">
        <f>H43+1</f>
        <v>45087</v>
      </c>
    </row>
    <row r="44" spans="1:10" s="5" customFormat="1" ht="15" x14ac:dyDescent="0.25">
      <c r="B44" s="6">
        <v>24</v>
      </c>
      <c r="C44" s="7" t="s">
        <v>55</v>
      </c>
      <c r="D44" s="239">
        <f t="shared" si="1"/>
        <v>45089</v>
      </c>
      <c r="E44" s="239">
        <f t="shared" si="4"/>
        <v>45090</v>
      </c>
      <c r="F44" s="239">
        <f t="shared" si="4"/>
        <v>45091</v>
      </c>
      <c r="G44" s="239">
        <f t="shared" si="4"/>
        <v>45092</v>
      </c>
      <c r="H44" s="225">
        <f t="shared" si="4"/>
        <v>45093</v>
      </c>
      <c r="I44" s="229" t="s">
        <v>308</v>
      </c>
      <c r="J44" s="62">
        <f>H44+1</f>
        <v>45094</v>
      </c>
    </row>
    <row r="45" spans="1:10" s="5" customFormat="1" ht="15" x14ac:dyDescent="0.25">
      <c r="B45" s="6">
        <v>25</v>
      </c>
      <c r="C45" s="7" t="s">
        <v>56</v>
      </c>
      <c r="D45" s="43">
        <f t="shared" si="1"/>
        <v>45096</v>
      </c>
      <c r="E45" s="43">
        <f t="shared" si="4"/>
        <v>45097</v>
      </c>
      <c r="F45" s="43">
        <f t="shared" si="4"/>
        <v>45098</v>
      </c>
      <c r="G45" s="43">
        <f t="shared" si="4"/>
        <v>45099</v>
      </c>
      <c r="H45" s="225">
        <f t="shared" si="4"/>
        <v>45100</v>
      </c>
      <c r="I45" s="229"/>
      <c r="J45" s="62">
        <f>H45+1</f>
        <v>45101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45103</v>
      </c>
      <c r="E46" s="127">
        <f t="shared" si="4"/>
        <v>45104</v>
      </c>
      <c r="F46" s="127">
        <f t="shared" si="4"/>
        <v>45105</v>
      </c>
      <c r="G46" s="216">
        <f t="shared" si="4"/>
        <v>45106</v>
      </c>
      <c r="H46" s="189">
        <f t="shared" si="4"/>
        <v>45107</v>
      </c>
      <c r="I46" s="60" t="s">
        <v>294</v>
      </c>
      <c r="J46" s="62">
        <f>H46+1</f>
        <v>45108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45110</v>
      </c>
      <c r="E47" s="173">
        <f t="shared" si="4"/>
        <v>45111</v>
      </c>
      <c r="F47" s="173">
        <f t="shared" si="4"/>
        <v>45112</v>
      </c>
      <c r="G47" s="173">
        <f t="shared" si="4"/>
        <v>45113</v>
      </c>
      <c r="H47" s="173">
        <f t="shared" si="4"/>
        <v>45114</v>
      </c>
      <c r="I47" s="73" t="s">
        <v>63</v>
      </c>
      <c r="J47" s="62">
        <f>H47+1</f>
        <v>45115</v>
      </c>
    </row>
    <row r="48" spans="1:10" s="5" customFormat="1" ht="25.5" x14ac:dyDescent="0.25">
      <c r="A48" s="48"/>
      <c r="B48" s="92" t="s">
        <v>59</v>
      </c>
      <c r="C48" s="17"/>
      <c r="D48" s="52">
        <v>35</v>
      </c>
      <c r="E48" s="53">
        <v>38</v>
      </c>
      <c r="F48" s="52">
        <v>37</v>
      </c>
      <c r="G48" s="52">
        <v>35</v>
      </c>
      <c r="H48" s="69">
        <v>38</v>
      </c>
      <c r="I48" s="191" t="s">
        <v>227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296</v>
      </c>
      <c r="D50" s="32">
        <v>45180</v>
      </c>
      <c r="E50" s="49">
        <v>45478</v>
      </c>
      <c r="F50" s="192"/>
      <c r="G50" s="86">
        <v>45341</v>
      </c>
      <c r="H50" s="67" t="s">
        <v>229</v>
      </c>
      <c r="J50" s="253" t="s">
        <v>299</v>
      </c>
    </row>
    <row r="51" spans="1:11" s="41" customFormat="1" ht="18" x14ac:dyDescent="0.25">
      <c r="A51" s="23"/>
      <c r="B51" s="1"/>
      <c r="C51" s="31" t="s">
        <v>297</v>
      </c>
      <c r="D51" s="32">
        <v>45544</v>
      </c>
      <c r="E51" s="49">
        <v>45842</v>
      </c>
      <c r="G51" s="50" t="s">
        <v>298</v>
      </c>
      <c r="H51" s="89"/>
      <c r="I51" s="88" t="s">
        <v>226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I20:I21"/>
    <mergeCell ref="A34:A41"/>
    <mergeCell ref="J50:J5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>&amp;C
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1F13-CFD9-483E-8D30-EE3533D6A450}">
  <sheetPr>
    <tabColor indexed="11"/>
    <pageSetUpPr fitToPage="1"/>
  </sheetPr>
  <dimension ref="A1:K57"/>
  <sheetViews>
    <sheetView showGridLines="0" view="pageLayout" zoomScaleNormal="100" workbookViewId="0">
      <selection activeCell="D45" sqref="D45:G45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270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38</v>
      </c>
      <c r="C5" s="7" t="s">
        <v>11</v>
      </c>
      <c r="D5" s="100">
        <v>44452</v>
      </c>
      <c r="E5" s="101">
        <f t="shared" ref="E5:H21" si="0">D5+1</f>
        <v>44453</v>
      </c>
      <c r="F5" s="12">
        <f t="shared" si="0"/>
        <v>44454</v>
      </c>
      <c r="G5" s="12">
        <f t="shared" si="0"/>
        <v>44455</v>
      </c>
      <c r="H5" s="12">
        <f t="shared" si="0"/>
        <v>44456</v>
      </c>
      <c r="I5" s="103" t="s">
        <v>81</v>
      </c>
      <c r="J5" s="61">
        <f>H5+1</f>
        <v>44457</v>
      </c>
    </row>
    <row r="6" spans="1:11" s="5" customFormat="1" ht="15" x14ac:dyDescent="0.25">
      <c r="B6" s="6">
        <v>39</v>
      </c>
      <c r="C6" s="7" t="s">
        <v>12</v>
      </c>
      <c r="D6" s="12">
        <f t="shared" ref="D6:D47" si="1">J5+2</f>
        <v>44459</v>
      </c>
      <c r="E6" s="43">
        <f t="shared" si="0"/>
        <v>44460</v>
      </c>
      <c r="F6" s="43">
        <f t="shared" si="0"/>
        <v>44461</v>
      </c>
      <c r="G6" s="225">
        <f t="shared" si="0"/>
        <v>44462</v>
      </c>
      <c r="H6" s="225">
        <f t="shared" si="0"/>
        <v>44463</v>
      </c>
      <c r="I6" s="108" t="s">
        <v>82</v>
      </c>
      <c r="J6" s="61">
        <f>H6+1</f>
        <v>44464</v>
      </c>
    </row>
    <row r="7" spans="1:11" s="5" customFormat="1" ht="15" x14ac:dyDescent="0.25">
      <c r="A7" s="247" t="s">
        <v>61</v>
      </c>
      <c r="B7" s="6">
        <v>40</v>
      </c>
      <c r="C7" s="7" t="s">
        <v>13</v>
      </c>
      <c r="D7" s="43">
        <f t="shared" si="1"/>
        <v>44466</v>
      </c>
      <c r="E7" s="43">
        <f t="shared" si="0"/>
        <v>44467</v>
      </c>
      <c r="F7" s="43">
        <f t="shared" si="0"/>
        <v>44468</v>
      </c>
      <c r="G7" s="43">
        <f t="shared" si="0"/>
        <v>44469</v>
      </c>
      <c r="H7" s="43">
        <f t="shared" si="0"/>
        <v>44470</v>
      </c>
      <c r="I7" s="217"/>
      <c r="J7" s="61">
        <f t="shared" ref="J7:J42" si="2">H7+1</f>
        <v>44471</v>
      </c>
    </row>
    <row r="8" spans="1:11" s="5" customFormat="1" ht="15" x14ac:dyDescent="0.25">
      <c r="A8" s="248"/>
      <c r="B8" s="6">
        <v>41</v>
      </c>
      <c r="C8" s="7" t="s">
        <v>14</v>
      </c>
      <c r="D8" s="43">
        <f t="shared" si="1"/>
        <v>44473</v>
      </c>
      <c r="E8" s="43">
        <f t="shared" si="0"/>
        <v>44474</v>
      </c>
      <c r="F8" s="43">
        <f t="shared" si="0"/>
        <v>44475</v>
      </c>
      <c r="G8" s="43">
        <f t="shared" si="0"/>
        <v>44476</v>
      </c>
      <c r="H8" s="43">
        <f t="shared" si="0"/>
        <v>44477</v>
      </c>
      <c r="I8" s="74"/>
      <c r="J8" s="61">
        <f t="shared" si="2"/>
        <v>44478</v>
      </c>
    </row>
    <row r="9" spans="1:11" s="5" customFormat="1" ht="15" x14ac:dyDescent="0.25">
      <c r="A9" s="248"/>
      <c r="B9" s="6">
        <v>42</v>
      </c>
      <c r="C9" s="7" t="s">
        <v>15</v>
      </c>
      <c r="D9" s="196">
        <f t="shared" si="1"/>
        <v>44480</v>
      </c>
      <c r="E9" s="236">
        <f t="shared" si="0"/>
        <v>44481</v>
      </c>
      <c r="F9" s="114">
        <f t="shared" si="0"/>
        <v>44482</v>
      </c>
      <c r="G9" s="107">
        <f t="shared" si="0"/>
        <v>44483</v>
      </c>
      <c r="H9" s="107">
        <f t="shared" si="0"/>
        <v>44484</v>
      </c>
      <c r="I9" s="109" t="s">
        <v>284</v>
      </c>
      <c r="J9" s="61">
        <f t="shared" si="2"/>
        <v>44485</v>
      </c>
    </row>
    <row r="10" spans="1:11" s="5" customFormat="1" ht="15" x14ac:dyDescent="0.25">
      <c r="A10" s="248"/>
      <c r="B10" s="6">
        <v>43</v>
      </c>
      <c r="C10" s="7" t="s">
        <v>16</v>
      </c>
      <c r="D10" s="43">
        <f t="shared" si="1"/>
        <v>44487</v>
      </c>
      <c r="E10" s="43">
        <f t="shared" si="0"/>
        <v>44488</v>
      </c>
      <c r="F10" s="225">
        <f t="shared" si="0"/>
        <v>44489</v>
      </c>
      <c r="G10" s="225">
        <f t="shared" si="0"/>
        <v>44490</v>
      </c>
      <c r="H10" s="225">
        <f t="shared" si="0"/>
        <v>44491</v>
      </c>
      <c r="I10" s="198" t="s">
        <v>196</v>
      </c>
      <c r="J10" s="61">
        <f t="shared" si="2"/>
        <v>44492</v>
      </c>
    </row>
    <row r="11" spans="1:11" s="5" customFormat="1" ht="15" x14ac:dyDescent="0.25">
      <c r="A11" s="249"/>
      <c r="B11" s="24">
        <v>44</v>
      </c>
      <c r="C11" s="46" t="s">
        <v>18</v>
      </c>
      <c r="D11" s="164">
        <f t="shared" si="1"/>
        <v>44494</v>
      </c>
      <c r="E11" s="164">
        <f t="shared" si="0"/>
        <v>44495</v>
      </c>
      <c r="F11" s="164">
        <f t="shared" si="0"/>
        <v>44496</v>
      </c>
      <c r="G11" s="223">
        <f t="shared" si="0"/>
        <v>44497</v>
      </c>
      <c r="H11" s="223">
        <f t="shared" si="0"/>
        <v>44498</v>
      </c>
      <c r="I11" s="204" t="s">
        <v>271</v>
      </c>
      <c r="J11" s="61">
        <f t="shared" si="2"/>
        <v>44499</v>
      </c>
    </row>
    <row r="12" spans="1:11" s="5" customFormat="1" ht="15" x14ac:dyDescent="0.25">
      <c r="B12" s="25">
        <v>45</v>
      </c>
      <c r="C12" s="7" t="s">
        <v>19</v>
      </c>
      <c r="D12" s="222">
        <f t="shared" si="1"/>
        <v>44501</v>
      </c>
      <c r="E12" s="222">
        <f t="shared" si="0"/>
        <v>44502</v>
      </c>
      <c r="F12" s="173">
        <f t="shared" si="0"/>
        <v>44503</v>
      </c>
      <c r="G12" s="223">
        <f t="shared" si="0"/>
        <v>44504</v>
      </c>
      <c r="H12" s="224">
        <f t="shared" si="0"/>
        <v>44505</v>
      </c>
      <c r="I12" s="204" t="s">
        <v>272</v>
      </c>
      <c r="J12" s="61">
        <f t="shared" si="2"/>
        <v>44506</v>
      </c>
    </row>
    <row r="13" spans="1:11" s="5" customFormat="1" ht="15" x14ac:dyDescent="0.25">
      <c r="B13" s="25">
        <v>46</v>
      </c>
      <c r="C13" s="7" t="s">
        <v>20</v>
      </c>
      <c r="D13" s="43">
        <f t="shared" si="1"/>
        <v>44508</v>
      </c>
      <c r="E13" s="43">
        <f t="shared" si="0"/>
        <v>44509</v>
      </c>
      <c r="F13" s="133">
        <f t="shared" si="0"/>
        <v>44510</v>
      </c>
      <c r="G13" s="43">
        <f t="shared" si="0"/>
        <v>44511</v>
      </c>
      <c r="H13" s="43">
        <f t="shared" si="0"/>
        <v>44512</v>
      </c>
      <c r="I13" s="60" t="s">
        <v>86</v>
      </c>
      <c r="J13" s="93">
        <f t="shared" si="2"/>
        <v>44513</v>
      </c>
    </row>
    <row r="14" spans="1:11" s="5" customFormat="1" ht="15" x14ac:dyDescent="0.25">
      <c r="B14" s="25">
        <v>47</v>
      </c>
      <c r="C14" s="7" t="s">
        <v>21</v>
      </c>
      <c r="D14" s="43">
        <f t="shared" si="1"/>
        <v>44515</v>
      </c>
      <c r="E14" s="189">
        <f t="shared" si="0"/>
        <v>44516</v>
      </c>
      <c r="F14" s="133">
        <f t="shared" si="0"/>
        <v>44517</v>
      </c>
      <c r="G14" s="189">
        <f t="shared" si="0"/>
        <v>44518</v>
      </c>
      <c r="H14" s="43">
        <f t="shared" si="0"/>
        <v>44519</v>
      </c>
      <c r="I14" s="60" t="s">
        <v>235</v>
      </c>
      <c r="J14" s="93">
        <f t="shared" si="2"/>
        <v>44520</v>
      </c>
    </row>
    <row r="15" spans="1:11" s="5" customFormat="1" ht="15" x14ac:dyDescent="0.25">
      <c r="B15" s="25">
        <v>48</v>
      </c>
      <c r="C15" s="7" t="s">
        <v>22</v>
      </c>
      <c r="D15" s="43">
        <f t="shared" si="1"/>
        <v>44522</v>
      </c>
      <c r="E15" s="199">
        <f t="shared" si="0"/>
        <v>44523</v>
      </c>
      <c r="F15" s="133">
        <f t="shared" si="0"/>
        <v>44524</v>
      </c>
      <c r="G15" s="199">
        <f t="shared" si="0"/>
        <v>44525</v>
      </c>
      <c r="H15" s="43">
        <f t="shared" si="0"/>
        <v>44526</v>
      </c>
      <c r="I15" s="174" t="s">
        <v>273</v>
      </c>
      <c r="J15" s="93">
        <f t="shared" si="2"/>
        <v>44527</v>
      </c>
    </row>
    <row r="16" spans="1:11" s="5" customFormat="1" ht="15" x14ac:dyDescent="0.25">
      <c r="B16" s="25">
        <v>49</v>
      </c>
      <c r="C16" s="7" t="s">
        <v>23</v>
      </c>
      <c r="D16" s="43">
        <f t="shared" si="1"/>
        <v>44529</v>
      </c>
      <c r="E16" s="189">
        <f t="shared" si="0"/>
        <v>44530</v>
      </c>
      <c r="F16" s="196">
        <f t="shared" si="0"/>
        <v>44531</v>
      </c>
      <c r="G16" s="114">
        <f t="shared" si="0"/>
        <v>44532</v>
      </c>
      <c r="H16" s="43">
        <f t="shared" si="0"/>
        <v>44533</v>
      </c>
      <c r="I16" s="130" t="s">
        <v>257</v>
      </c>
      <c r="J16" s="93">
        <f t="shared" si="2"/>
        <v>44534</v>
      </c>
    </row>
    <row r="17" spans="1:11" s="5" customFormat="1" ht="15" x14ac:dyDescent="0.25">
      <c r="B17" s="25">
        <v>50</v>
      </c>
      <c r="C17" s="7" t="s">
        <v>24</v>
      </c>
      <c r="D17" s="43">
        <f t="shared" si="1"/>
        <v>44536</v>
      </c>
      <c r="E17" s="43">
        <f t="shared" si="0"/>
        <v>44537</v>
      </c>
      <c r="F17" s="222">
        <f t="shared" si="0"/>
        <v>44538</v>
      </c>
      <c r="G17" s="225">
        <f t="shared" si="0"/>
        <v>44539</v>
      </c>
      <c r="H17" s="225">
        <f t="shared" si="0"/>
        <v>44540</v>
      </c>
      <c r="I17" s="60" t="s">
        <v>243</v>
      </c>
      <c r="J17" s="230">
        <f t="shared" si="2"/>
        <v>44541</v>
      </c>
    </row>
    <row r="18" spans="1:11" s="5" customFormat="1" ht="15" x14ac:dyDescent="0.25">
      <c r="B18" s="25">
        <v>51</v>
      </c>
      <c r="C18" s="7" t="s">
        <v>25</v>
      </c>
      <c r="D18" s="43">
        <f t="shared" si="1"/>
        <v>44543</v>
      </c>
      <c r="E18" s="43">
        <f t="shared" si="0"/>
        <v>44544</v>
      </c>
      <c r="F18" s="43">
        <f t="shared" si="0"/>
        <v>44545</v>
      </c>
      <c r="G18" s="225">
        <f t="shared" si="0"/>
        <v>44546</v>
      </c>
      <c r="H18" s="150">
        <f t="shared" si="0"/>
        <v>44547</v>
      </c>
      <c r="I18" s="187"/>
      <c r="J18" s="93">
        <f t="shared" si="2"/>
        <v>44548</v>
      </c>
    </row>
    <row r="19" spans="1:11" s="5" customFormat="1" ht="15" customHeight="1" x14ac:dyDescent="0.25">
      <c r="B19" s="25">
        <v>52</v>
      </c>
      <c r="C19" s="206" t="s">
        <v>26</v>
      </c>
      <c r="D19" s="207">
        <f t="shared" si="1"/>
        <v>44550</v>
      </c>
      <c r="E19" s="207">
        <f t="shared" si="0"/>
        <v>44551</v>
      </c>
      <c r="F19" s="207">
        <f t="shared" si="0"/>
        <v>44552</v>
      </c>
      <c r="G19" s="225">
        <f t="shared" si="0"/>
        <v>44553</v>
      </c>
      <c r="H19" s="210">
        <f t="shared" si="0"/>
        <v>44554</v>
      </c>
      <c r="I19" s="174"/>
      <c r="J19" s="93">
        <f t="shared" si="2"/>
        <v>44555</v>
      </c>
    </row>
    <row r="20" spans="1:11" s="5" customFormat="1" ht="15.75" customHeight="1" x14ac:dyDescent="0.25">
      <c r="B20" s="25">
        <v>53</v>
      </c>
      <c r="C20" s="208" t="s">
        <v>28</v>
      </c>
      <c r="D20" s="209">
        <f t="shared" si="1"/>
        <v>44557</v>
      </c>
      <c r="E20" s="209">
        <f t="shared" si="0"/>
        <v>44558</v>
      </c>
      <c r="F20" s="209">
        <f t="shared" si="0"/>
        <v>44559</v>
      </c>
      <c r="G20" s="209">
        <f t="shared" si="0"/>
        <v>44560</v>
      </c>
      <c r="H20" s="210">
        <f t="shared" si="0"/>
        <v>44561</v>
      </c>
      <c r="I20" s="250" t="s">
        <v>194</v>
      </c>
      <c r="J20" s="94">
        <f t="shared" si="2"/>
        <v>44562</v>
      </c>
    </row>
    <row r="21" spans="1:11" s="5" customFormat="1" ht="15.75" customHeight="1" x14ac:dyDescent="0.25">
      <c r="A21" s="36"/>
      <c r="B21" s="25">
        <v>1</v>
      </c>
      <c r="C21" s="208" t="s">
        <v>29</v>
      </c>
      <c r="D21" s="209">
        <f t="shared" si="1"/>
        <v>44564</v>
      </c>
      <c r="E21" s="209">
        <f t="shared" si="0"/>
        <v>44565</v>
      </c>
      <c r="F21" s="209">
        <f t="shared" si="0"/>
        <v>44566</v>
      </c>
      <c r="G21" s="210">
        <f t="shared" si="0"/>
        <v>44567</v>
      </c>
      <c r="H21" s="209">
        <f t="shared" si="0"/>
        <v>44568</v>
      </c>
      <c r="I21" s="251"/>
      <c r="J21" s="94">
        <f t="shared" si="2"/>
        <v>44569</v>
      </c>
    </row>
    <row r="22" spans="1:11" s="5" customFormat="1" ht="15" x14ac:dyDescent="0.25">
      <c r="B22" s="25">
        <v>2</v>
      </c>
      <c r="C22" s="7" t="s">
        <v>30</v>
      </c>
      <c r="D22" s="12">
        <f t="shared" si="1"/>
        <v>44571</v>
      </c>
      <c r="E22" s="12">
        <f t="shared" ref="E22:H37" si="3">D22+1</f>
        <v>44572</v>
      </c>
      <c r="F22" s="12">
        <f t="shared" si="3"/>
        <v>44573</v>
      </c>
      <c r="G22" s="12">
        <f t="shared" si="3"/>
        <v>44574</v>
      </c>
      <c r="H22" s="12">
        <f t="shared" si="3"/>
        <v>44575</v>
      </c>
      <c r="I22" s="60"/>
      <c r="J22" s="62">
        <f t="shared" si="2"/>
        <v>44576</v>
      </c>
    </row>
    <row r="23" spans="1:11" s="5" customFormat="1" ht="15" x14ac:dyDescent="0.25">
      <c r="B23" s="25">
        <v>3</v>
      </c>
      <c r="C23" s="7" t="s">
        <v>31</v>
      </c>
      <c r="D23" s="12">
        <f t="shared" si="1"/>
        <v>44578</v>
      </c>
      <c r="E23" s="12">
        <f t="shared" si="3"/>
        <v>44579</v>
      </c>
      <c r="F23" s="117">
        <f t="shared" si="3"/>
        <v>44580</v>
      </c>
      <c r="G23" s="12">
        <f t="shared" si="3"/>
        <v>44581</v>
      </c>
      <c r="H23" s="43">
        <f t="shared" si="3"/>
        <v>44582</v>
      </c>
      <c r="I23" s="128" t="s">
        <v>274</v>
      </c>
      <c r="J23" s="62">
        <f t="shared" si="2"/>
        <v>44583</v>
      </c>
    </row>
    <row r="24" spans="1:11" s="5" customFormat="1" ht="15" x14ac:dyDescent="0.25">
      <c r="B24" s="25">
        <v>4</v>
      </c>
      <c r="C24" s="7" t="s">
        <v>32</v>
      </c>
      <c r="D24" s="12">
        <f t="shared" si="1"/>
        <v>44585</v>
      </c>
      <c r="E24" s="12">
        <f t="shared" si="3"/>
        <v>44586</v>
      </c>
      <c r="F24" s="117">
        <f t="shared" si="3"/>
        <v>44587</v>
      </c>
      <c r="G24" s="127">
        <f t="shared" si="3"/>
        <v>44588</v>
      </c>
      <c r="H24" s="43">
        <f t="shared" si="3"/>
        <v>44589</v>
      </c>
      <c r="I24" s="128" t="s">
        <v>245</v>
      </c>
      <c r="J24" s="62">
        <f t="shared" si="2"/>
        <v>44590</v>
      </c>
    </row>
    <row r="25" spans="1:11" s="5" customFormat="1" ht="15" x14ac:dyDescent="0.25">
      <c r="B25" s="25">
        <v>5</v>
      </c>
      <c r="C25" s="7" t="s">
        <v>33</v>
      </c>
      <c r="D25" s="12">
        <f t="shared" si="1"/>
        <v>44592</v>
      </c>
      <c r="E25" s="12">
        <f t="shared" si="3"/>
        <v>44593</v>
      </c>
      <c r="F25" s="117">
        <f t="shared" si="3"/>
        <v>44594</v>
      </c>
      <c r="G25" s="12">
        <f t="shared" si="3"/>
        <v>44595</v>
      </c>
      <c r="H25" s="43">
        <f t="shared" si="3"/>
        <v>44596</v>
      </c>
      <c r="I25" s="60" t="s">
        <v>216</v>
      </c>
      <c r="J25" s="62">
        <f t="shared" si="2"/>
        <v>44597</v>
      </c>
    </row>
    <row r="26" spans="1:11" s="5" customFormat="1" ht="15" x14ac:dyDescent="0.25">
      <c r="B26" s="25">
        <v>6</v>
      </c>
      <c r="C26" s="7" t="s">
        <v>35</v>
      </c>
      <c r="D26" s="12">
        <f t="shared" si="1"/>
        <v>44599</v>
      </c>
      <c r="E26" s="12">
        <f t="shared" si="3"/>
        <v>44600</v>
      </c>
      <c r="F26" s="196">
        <f t="shared" si="3"/>
        <v>44601</v>
      </c>
      <c r="G26" s="114">
        <f t="shared" si="3"/>
        <v>44602</v>
      </c>
      <c r="H26" s="43">
        <f t="shared" si="3"/>
        <v>44603</v>
      </c>
      <c r="I26" s="103" t="s">
        <v>173</v>
      </c>
      <c r="J26" s="62">
        <f t="shared" si="2"/>
        <v>44604</v>
      </c>
    </row>
    <row r="27" spans="1:11" s="5" customFormat="1" ht="18" customHeight="1" x14ac:dyDescent="0.25">
      <c r="A27" s="34"/>
      <c r="B27" s="25">
        <v>7</v>
      </c>
      <c r="C27" s="39" t="s">
        <v>36</v>
      </c>
      <c r="D27" s="95">
        <f t="shared" si="1"/>
        <v>44606</v>
      </c>
      <c r="E27" s="95">
        <f t="shared" si="3"/>
        <v>44607</v>
      </c>
      <c r="F27" s="95">
        <f t="shared" si="3"/>
        <v>44608</v>
      </c>
      <c r="G27" s="95">
        <f t="shared" si="3"/>
        <v>44609</v>
      </c>
      <c r="H27" s="95">
        <f t="shared" si="3"/>
        <v>44610</v>
      </c>
      <c r="I27" s="60" t="s">
        <v>34</v>
      </c>
      <c r="J27" s="94">
        <f t="shared" si="2"/>
        <v>44611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44613</v>
      </c>
      <c r="E28" s="12">
        <f t="shared" si="3"/>
        <v>44614</v>
      </c>
      <c r="F28" s="12">
        <f t="shared" si="3"/>
        <v>44615</v>
      </c>
      <c r="G28" s="12">
        <f t="shared" si="3"/>
        <v>44616</v>
      </c>
      <c r="H28" s="12">
        <f t="shared" si="3"/>
        <v>44617</v>
      </c>
      <c r="I28" s="74"/>
      <c r="J28" s="62">
        <f t="shared" si="2"/>
        <v>44618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44620</v>
      </c>
      <c r="E29" s="164">
        <f t="shared" si="3"/>
        <v>44621</v>
      </c>
      <c r="F29" s="225">
        <f t="shared" si="3"/>
        <v>44622</v>
      </c>
      <c r="G29" s="43">
        <f t="shared" si="3"/>
        <v>44623</v>
      </c>
      <c r="H29" s="43">
        <f t="shared" si="3"/>
        <v>44624</v>
      </c>
      <c r="I29" s="74" t="s">
        <v>286</v>
      </c>
      <c r="J29" s="62">
        <f t="shared" si="2"/>
        <v>44625</v>
      </c>
    </row>
    <row r="30" spans="1:11" s="5" customFormat="1" ht="15" x14ac:dyDescent="0.25">
      <c r="B30" s="25">
        <v>10</v>
      </c>
      <c r="C30" s="7" t="s">
        <v>39</v>
      </c>
      <c r="D30" s="43">
        <f t="shared" si="1"/>
        <v>44627</v>
      </c>
      <c r="E30" s="43">
        <f t="shared" si="3"/>
        <v>44628</v>
      </c>
      <c r="F30" s="114">
        <f t="shared" si="3"/>
        <v>44629</v>
      </c>
      <c r="G30" s="114">
        <f t="shared" si="3"/>
        <v>44630</v>
      </c>
      <c r="H30" s="43">
        <f t="shared" si="3"/>
        <v>44631</v>
      </c>
      <c r="I30" s="130" t="s">
        <v>277</v>
      </c>
      <c r="J30" s="62">
        <f t="shared" si="2"/>
        <v>44632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44634</v>
      </c>
      <c r="E31" s="12">
        <f t="shared" si="3"/>
        <v>44635</v>
      </c>
      <c r="F31" s="225">
        <f t="shared" si="3"/>
        <v>44636</v>
      </c>
      <c r="G31" s="225">
        <f t="shared" si="3"/>
        <v>44637</v>
      </c>
      <c r="H31" s="43">
        <f t="shared" si="3"/>
        <v>44638</v>
      </c>
      <c r="I31" s="60" t="s">
        <v>278</v>
      </c>
      <c r="J31" s="62">
        <f t="shared" si="2"/>
        <v>44639</v>
      </c>
    </row>
    <row r="32" spans="1:11" s="5" customFormat="1" ht="15" x14ac:dyDescent="0.25">
      <c r="B32" s="232">
        <v>12</v>
      </c>
      <c r="C32" s="82" t="s">
        <v>41</v>
      </c>
      <c r="D32" s="223">
        <f t="shared" si="1"/>
        <v>44641</v>
      </c>
      <c r="E32" s="225">
        <f t="shared" si="3"/>
        <v>44642</v>
      </c>
      <c r="F32" s="228">
        <f t="shared" si="3"/>
        <v>44643</v>
      </c>
      <c r="G32" s="114">
        <f t="shared" si="3"/>
        <v>44644</v>
      </c>
      <c r="H32" s="114">
        <f t="shared" si="3"/>
        <v>44645</v>
      </c>
      <c r="I32" s="160" t="s">
        <v>275</v>
      </c>
      <c r="J32" s="62">
        <f t="shared" si="2"/>
        <v>44646</v>
      </c>
    </row>
    <row r="33" spans="1:10" s="5" customFormat="1" ht="15" customHeight="1" x14ac:dyDescent="0.25">
      <c r="B33" s="6">
        <v>13</v>
      </c>
      <c r="C33" s="7" t="s">
        <v>43</v>
      </c>
      <c r="D33" s="12">
        <f t="shared" si="1"/>
        <v>44648</v>
      </c>
      <c r="E33" s="225">
        <f t="shared" si="3"/>
        <v>44649</v>
      </c>
      <c r="F33" s="228">
        <f t="shared" si="3"/>
        <v>44650</v>
      </c>
      <c r="G33" s="43">
        <f t="shared" si="3"/>
        <v>44651</v>
      </c>
      <c r="H33" s="43">
        <f t="shared" si="3"/>
        <v>44652</v>
      </c>
      <c r="I33" s="60" t="s">
        <v>276</v>
      </c>
      <c r="J33" s="62">
        <f t="shared" si="2"/>
        <v>44653</v>
      </c>
    </row>
    <row r="34" spans="1:10" s="5" customFormat="1" ht="15" customHeight="1" x14ac:dyDescent="0.25">
      <c r="A34" s="252" t="s">
        <v>62</v>
      </c>
      <c r="B34" s="6">
        <v>14</v>
      </c>
      <c r="C34" s="82" t="s">
        <v>44</v>
      </c>
      <c r="D34" s="114">
        <f t="shared" si="1"/>
        <v>44655</v>
      </c>
      <c r="E34" s="114">
        <f t="shared" si="3"/>
        <v>44656</v>
      </c>
      <c r="F34" s="133">
        <f t="shared" si="3"/>
        <v>44657</v>
      </c>
      <c r="G34" s="43">
        <f t="shared" si="3"/>
        <v>44658</v>
      </c>
      <c r="H34" s="43">
        <f t="shared" si="3"/>
        <v>44659</v>
      </c>
      <c r="I34" s="160" t="s">
        <v>285</v>
      </c>
      <c r="J34" s="62">
        <f t="shared" si="2"/>
        <v>44660</v>
      </c>
    </row>
    <row r="35" spans="1:10" s="5" customFormat="1" ht="15" customHeight="1" x14ac:dyDescent="0.25">
      <c r="A35" s="252"/>
      <c r="B35" s="6">
        <v>15</v>
      </c>
      <c r="C35" s="39" t="s">
        <v>45</v>
      </c>
      <c r="D35" s="95">
        <f t="shared" si="1"/>
        <v>44662</v>
      </c>
      <c r="E35" s="95">
        <f t="shared" si="3"/>
        <v>44663</v>
      </c>
      <c r="F35" s="95">
        <f t="shared" si="3"/>
        <v>44664</v>
      </c>
      <c r="G35" s="95">
        <f t="shared" si="3"/>
        <v>44665</v>
      </c>
      <c r="H35" s="95">
        <f t="shared" si="3"/>
        <v>44666</v>
      </c>
      <c r="I35" s="60" t="s">
        <v>42</v>
      </c>
      <c r="J35" s="62">
        <f t="shared" si="2"/>
        <v>44667</v>
      </c>
    </row>
    <row r="36" spans="1:10" s="5" customFormat="1" ht="15" customHeight="1" x14ac:dyDescent="0.25">
      <c r="A36" s="252"/>
      <c r="B36" s="6">
        <v>16</v>
      </c>
      <c r="C36" s="231" t="s">
        <v>46</v>
      </c>
      <c r="D36" s="51">
        <f t="shared" si="1"/>
        <v>44669</v>
      </c>
      <c r="E36" s="225">
        <f t="shared" si="3"/>
        <v>44670</v>
      </c>
      <c r="F36" s="225">
        <f t="shared" si="3"/>
        <v>44671</v>
      </c>
      <c r="G36" s="43">
        <f t="shared" si="3"/>
        <v>44672</v>
      </c>
      <c r="H36" s="43">
        <f t="shared" si="3"/>
        <v>44673</v>
      </c>
      <c r="I36" s="130" t="s">
        <v>224</v>
      </c>
      <c r="J36" s="94">
        <f t="shared" si="2"/>
        <v>44674</v>
      </c>
    </row>
    <row r="37" spans="1:10" s="5" customFormat="1" ht="15" customHeight="1" x14ac:dyDescent="0.25">
      <c r="A37" s="252"/>
      <c r="B37" s="6">
        <v>17</v>
      </c>
      <c r="C37" s="7" t="s">
        <v>48</v>
      </c>
      <c r="D37" s="225">
        <f t="shared" si="1"/>
        <v>44676</v>
      </c>
      <c r="E37" s="12">
        <f t="shared" si="3"/>
        <v>44677</v>
      </c>
      <c r="F37" s="12">
        <f t="shared" si="3"/>
        <v>44678</v>
      </c>
      <c r="G37" s="12">
        <f t="shared" si="3"/>
        <v>44679</v>
      </c>
      <c r="H37" s="12">
        <f t="shared" si="3"/>
        <v>44680</v>
      </c>
      <c r="I37" s="160"/>
      <c r="J37" s="62">
        <f t="shared" si="2"/>
        <v>44681</v>
      </c>
    </row>
    <row r="38" spans="1:10" s="5" customFormat="1" ht="15" customHeight="1" x14ac:dyDescent="0.25">
      <c r="A38" s="252"/>
      <c r="B38" s="6">
        <v>18</v>
      </c>
      <c r="C38" s="7" t="s">
        <v>49</v>
      </c>
      <c r="D38" s="214">
        <f t="shared" si="1"/>
        <v>44683</v>
      </c>
      <c r="E38" s="43">
        <f t="shared" ref="E38:H47" si="4">D38+1</f>
        <v>44684</v>
      </c>
      <c r="F38" s="225">
        <f t="shared" si="4"/>
        <v>44685</v>
      </c>
      <c r="G38" s="12">
        <f t="shared" si="4"/>
        <v>44686</v>
      </c>
      <c r="H38" s="12">
        <f t="shared" si="4"/>
        <v>44687</v>
      </c>
      <c r="I38" s="103" t="s">
        <v>281</v>
      </c>
      <c r="J38" s="62">
        <f t="shared" si="2"/>
        <v>44688</v>
      </c>
    </row>
    <row r="39" spans="1:10" s="5" customFormat="1" ht="15" customHeight="1" x14ac:dyDescent="0.25">
      <c r="A39" s="252"/>
      <c r="B39" s="6">
        <v>19</v>
      </c>
      <c r="C39" s="7" t="s">
        <v>50</v>
      </c>
      <c r="D39" s="225">
        <f t="shared" si="1"/>
        <v>44690</v>
      </c>
      <c r="E39" s="233">
        <f t="shared" si="4"/>
        <v>44691</v>
      </c>
      <c r="F39" s="12">
        <f t="shared" si="4"/>
        <v>44692</v>
      </c>
      <c r="G39" s="12">
        <f t="shared" si="4"/>
        <v>44693</v>
      </c>
      <c r="H39" s="12">
        <f t="shared" si="4"/>
        <v>44694</v>
      </c>
      <c r="I39" s="60" t="s">
        <v>282</v>
      </c>
      <c r="J39" s="62">
        <f t="shared" si="2"/>
        <v>44695</v>
      </c>
    </row>
    <row r="40" spans="1:10" s="5" customFormat="1" ht="15" customHeight="1" x14ac:dyDescent="0.25">
      <c r="A40" s="252"/>
      <c r="B40" s="6">
        <v>20</v>
      </c>
      <c r="C40" s="7" t="s">
        <v>51</v>
      </c>
      <c r="D40" s="12">
        <f t="shared" si="1"/>
        <v>44697</v>
      </c>
      <c r="E40" s="189">
        <f t="shared" si="4"/>
        <v>44698</v>
      </c>
      <c r="F40" s="117">
        <f t="shared" si="4"/>
        <v>44699</v>
      </c>
      <c r="G40" s="235">
        <f t="shared" si="4"/>
        <v>44700</v>
      </c>
      <c r="H40" s="12">
        <f>G40+1</f>
        <v>44701</v>
      </c>
      <c r="I40" s="60" t="s">
        <v>283</v>
      </c>
      <c r="J40" s="93">
        <f t="shared" si="2"/>
        <v>44702</v>
      </c>
    </row>
    <row r="41" spans="1:10" s="5" customFormat="1" ht="15" customHeight="1" x14ac:dyDescent="0.25">
      <c r="A41" s="252"/>
      <c r="B41" s="6">
        <v>21</v>
      </c>
      <c r="C41" s="39" t="s">
        <v>52</v>
      </c>
      <c r="D41" s="95">
        <f t="shared" si="1"/>
        <v>44704</v>
      </c>
      <c r="E41" s="95">
        <f t="shared" si="4"/>
        <v>44705</v>
      </c>
      <c r="F41" s="95">
        <f t="shared" si="4"/>
        <v>44706</v>
      </c>
      <c r="G41" s="210">
        <f t="shared" si="4"/>
        <v>44707</v>
      </c>
      <c r="H41" s="95">
        <f t="shared" si="4"/>
        <v>44708</v>
      </c>
      <c r="I41" s="161" t="s">
        <v>120</v>
      </c>
      <c r="J41" s="93">
        <f t="shared" si="2"/>
        <v>44709</v>
      </c>
    </row>
    <row r="42" spans="1:10" s="5" customFormat="1" ht="15" customHeight="1" x14ac:dyDescent="0.25">
      <c r="B42" s="6">
        <v>22</v>
      </c>
      <c r="C42" s="7" t="s">
        <v>53</v>
      </c>
      <c r="D42" s="224">
        <f t="shared" si="1"/>
        <v>44711</v>
      </c>
      <c r="E42" s="224">
        <f t="shared" si="4"/>
        <v>44712</v>
      </c>
      <c r="F42" s="234">
        <f t="shared" si="4"/>
        <v>44713</v>
      </c>
      <c r="G42" s="225">
        <f t="shared" si="4"/>
        <v>44714</v>
      </c>
      <c r="H42" s="225">
        <f t="shared" si="4"/>
        <v>44715</v>
      </c>
      <c r="I42" s="60" t="s">
        <v>279</v>
      </c>
      <c r="J42" s="75">
        <f t="shared" si="2"/>
        <v>44716</v>
      </c>
    </row>
    <row r="43" spans="1:10" s="5" customFormat="1" ht="15" customHeight="1" x14ac:dyDescent="0.25">
      <c r="B43" s="6">
        <v>23</v>
      </c>
      <c r="C43" s="7" t="s">
        <v>54</v>
      </c>
      <c r="D43" s="51">
        <f t="shared" si="1"/>
        <v>44718</v>
      </c>
      <c r="E43" s="225">
        <f t="shared" si="4"/>
        <v>44719</v>
      </c>
      <c r="F43" s="228">
        <f t="shared" si="4"/>
        <v>44720</v>
      </c>
      <c r="G43" s="225">
        <f t="shared" si="4"/>
        <v>44721</v>
      </c>
      <c r="H43" s="225">
        <f t="shared" si="4"/>
        <v>44722</v>
      </c>
      <c r="I43" s="60" t="s">
        <v>266</v>
      </c>
      <c r="J43" s="93">
        <f>H43+1</f>
        <v>44723</v>
      </c>
    </row>
    <row r="44" spans="1:10" s="5" customFormat="1" ht="15" x14ac:dyDescent="0.25">
      <c r="B44" s="6">
        <v>24</v>
      </c>
      <c r="C44" s="7" t="s">
        <v>55</v>
      </c>
      <c r="D44" s="225">
        <f t="shared" si="1"/>
        <v>44725</v>
      </c>
      <c r="E44" s="225">
        <f t="shared" si="4"/>
        <v>44726</v>
      </c>
      <c r="F44" s="225">
        <f t="shared" si="4"/>
        <v>44727</v>
      </c>
      <c r="G44" s="222">
        <f t="shared" si="4"/>
        <v>44728</v>
      </c>
      <c r="H44" s="164">
        <f t="shared" si="4"/>
        <v>44729</v>
      </c>
      <c r="I44" s="60" t="s">
        <v>280</v>
      </c>
      <c r="J44" s="62">
        <f>H44+1</f>
        <v>44730</v>
      </c>
    </row>
    <row r="45" spans="1:10" s="5" customFormat="1" ht="15" x14ac:dyDescent="0.25">
      <c r="B45" s="6">
        <v>25</v>
      </c>
      <c r="C45" s="7" t="s">
        <v>56</v>
      </c>
      <c r="D45" s="225">
        <f t="shared" si="1"/>
        <v>44732</v>
      </c>
      <c r="E45" s="225">
        <f t="shared" si="4"/>
        <v>44733</v>
      </c>
      <c r="F45" s="225">
        <f t="shared" si="4"/>
        <v>44734</v>
      </c>
      <c r="G45" s="225">
        <f t="shared" si="4"/>
        <v>44735</v>
      </c>
      <c r="H45" s="225">
        <f t="shared" si="4"/>
        <v>44736</v>
      </c>
      <c r="I45" s="229" t="s">
        <v>287</v>
      </c>
      <c r="J45" s="62">
        <f>H45+1</f>
        <v>44737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44739</v>
      </c>
      <c r="E46" s="127">
        <f t="shared" si="4"/>
        <v>44740</v>
      </c>
      <c r="F46" s="127">
        <f t="shared" si="4"/>
        <v>44741</v>
      </c>
      <c r="G46" s="216">
        <f t="shared" si="4"/>
        <v>44742</v>
      </c>
      <c r="H46" s="189">
        <f t="shared" si="4"/>
        <v>44743</v>
      </c>
      <c r="I46" s="60" t="s">
        <v>248</v>
      </c>
      <c r="J46" s="62">
        <f>H46+1</f>
        <v>44744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44746</v>
      </c>
      <c r="E47" s="173">
        <f t="shared" si="4"/>
        <v>44747</v>
      </c>
      <c r="F47" s="173">
        <f t="shared" si="4"/>
        <v>44748</v>
      </c>
      <c r="G47" s="173">
        <f t="shared" si="4"/>
        <v>44749</v>
      </c>
      <c r="H47" s="173">
        <f t="shared" si="4"/>
        <v>44750</v>
      </c>
      <c r="I47" s="73" t="s">
        <v>63</v>
      </c>
      <c r="J47" s="62">
        <f>H47+1</f>
        <v>44751</v>
      </c>
    </row>
    <row r="48" spans="1:10" s="5" customFormat="1" ht="25.5" x14ac:dyDescent="0.25">
      <c r="A48" s="48"/>
      <c r="B48" s="92" t="s">
        <v>59</v>
      </c>
      <c r="C48" s="17"/>
      <c r="D48" s="52">
        <v>35</v>
      </c>
      <c r="E48" s="53">
        <v>37</v>
      </c>
      <c r="F48" s="52">
        <v>38</v>
      </c>
      <c r="G48" s="52">
        <v>36</v>
      </c>
      <c r="H48" s="69">
        <v>37</v>
      </c>
      <c r="I48" s="191" t="s">
        <v>227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253</v>
      </c>
      <c r="D50" s="32">
        <v>44452</v>
      </c>
      <c r="E50" s="49">
        <v>44750</v>
      </c>
      <c r="F50" s="192"/>
      <c r="G50" s="86">
        <v>44613</v>
      </c>
      <c r="H50" s="67" t="s">
        <v>74</v>
      </c>
      <c r="J50" s="253" t="s">
        <v>230</v>
      </c>
    </row>
    <row r="51" spans="1:11" s="41" customFormat="1" ht="18" x14ac:dyDescent="0.25">
      <c r="A51" s="23"/>
      <c r="B51" s="1"/>
      <c r="C51" s="31" t="s">
        <v>254</v>
      </c>
      <c r="D51" s="32">
        <v>44816</v>
      </c>
      <c r="E51" s="49">
        <v>45114</v>
      </c>
      <c r="G51" s="50">
        <v>44247</v>
      </c>
      <c r="H51" s="89"/>
      <c r="I51" s="88" t="s">
        <v>71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I20:I21"/>
    <mergeCell ref="A34:A41"/>
    <mergeCell ref="J50:J5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 xml:space="preserve">&amp;R&amp;"Bookman Old Style,Standard"&amp;9PTS Bezau 20/21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80F1-F1D9-4F07-93A4-7CA72C30F5B9}">
  <sheetPr>
    <tabColor indexed="11"/>
    <pageSetUpPr fitToPage="1"/>
  </sheetPr>
  <dimension ref="A1:K57"/>
  <sheetViews>
    <sheetView showGridLines="0" view="pageLayout" zoomScaleNormal="100" workbookViewId="0">
      <selection activeCell="B1" sqref="B1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252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38</v>
      </c>
      <c r="C5" s="7" t="s">
        <v>11</v>
      </c>
      <c r="D5" s="100">
        <v>44088</v>
      </c>
      <c r="E5" s="101">
        <f t="shared" ref="E5:H21" si="0">D5+1</f>
        <v>44089</v>
      </c>
      <c r="F5" s="12">
        <f t="shared" si="0"/>
        <v>44090</v>
      </c>
      <c r="G5" s="12">
        <f t="shared" si="0"/>
        <v>44091</v>
      </c>
      <c r="H5" s="12">
        <f t="shared" si="0"/>
        <v>44092</v>
      </c>
      <c r="I5" s="103" t="s">
        <v>81</v>
      </c>
      <c r="J5" s="61">
        <f>H5+1</f>
        <v>44093</v>
      </c>
    </row>
    <row r="6" spans="1:11" s="5" customFormat="1" ht="15" x14ac:dyDescent="0.25">
      <c r="B6" s="6">
        <v>39</v>
      </c>
      <c r="C6" s="7" t="s">
        <v>12</v>
      </c>
      <c r="D6" s="12">
        <f t="shared" ref="D6:D47" si="1">J5+2</f>
        <v>44095</v>
      </c>
      <c r="E6" s="43">
        <f t="shared" si="0"/>
        <v>44096</v>
      </c>
      <c r="F6" s="43">
        <f t="shared" si="0"/>
        <v>44097</v>
      </c>
      <c r="G6" s="107">
        <f t="shared" si="0"/>
        <v>44098</v>
      </c>
      <c r="H6" s="107">
        <f t="shared" si="0"/>
        <v>44099</v>
      </c>
      <c r="I6" s="108" t="s">
        <v>82</v>
      </c>
      <c r="J6" s="61">
        <f>H6+1</f>
        <v>44100</v>
      </c>
    </row>
    <row r="7" spans="1:11" s="5" customFormat="1" ht="15" x14ac:dyDescent="0.25">
      <c r="A7" s="247" t="s">
        <v>61</v>
      </c>
      <c r="B7" s="6">
        <v>40</v>
      </c>
      <c r="C7" s="7" t="s">
        <v>13</v>
      </c>
      <c r="D7" s="43">
        <f t="shared" si="1"/>
        <v>44102</v>
      </c>
      <c r="E7" s="43">
        <f t="shared" si="0"/>
        <v>44103</v>
      </c>
      <c r="F7" s="43">
        <f t="shared" si="0"/>
        <v>44104</v>
      </c>
      <c r="G7" s="43">
        <f t="shared" si="0"/>
        <v>44105</v>
      </c>
      <c r="H7" s="43">
        <f t="shared" si="0"/>
        <v>44106</v>
      </c>
      <c r="I7" s="217"/>
      <c r="J7" s="61">
        <f t="shared" ref="J7:J42" si="2">H7+1</f>
        <v>44107</v>
      </c>
    </row>
    <row r="8" spans="1:11" s="5" customFormat="1" ht="15" x14ac:dyDescent="0.25">
      <c r="A8" s="248"/>
      <c r="B8" s="6">
        <v>41</v>
      </c>
      <c r="C8" s="7" t="s">
        <v>14</v>
      </c>
      <c r="D8" s="43">
        <f t="shared" si="1"/>
        <v>44109</v>
      </c>
      <c r="E8" s="43">
        <f t="shared" si="0"/>
        <v>44110</v>
      </c>
      <c r="F8" s="43">
        <f t="shared" si="0"/>
        <v>44111</v>
      </c>
      <c r="G8" s="43">
        <f t="shared" si="0"/>
        <v>44112</v>
      </c>
      <c r="H8" s="43">
        <f t="shared" si="0"/>
        <v>44113</v>
      </c>
      <c r="I8" s="74"/>
      <c r="J8" s="61">
        <f t="shared" si="2"/>
        <v>44114</v>
      </c>
    </row>
    <row r="9" spans="1:11" s="5" customFormat="1" ht="15" x14ac:dyDescent="0.25">
      <c r="A9" s="248"/>
      <c r="B9" s="6">
        <v>42</v>
      </c>
      <c r="C9" s="7" t="s">
        <v>15</v>
      </c>
      <c r="D9" s="43">
        <f t="shared" si="1"/>
        <v>44116</v>
      </c>
      <c r="E9" s="110">
        <f t="shared" si="0"/>
        <v>44117</v>
      </c>
      <c r="F9" s="43">
        <f t="shared" si="0"/>
        <v>44118</v>
      </c>
      <c r="G9" s="43">
        <f t="shared" si="0"/>
        <v>44119</v>
      </c>
      <c r="H9" s="43">
        <f t="shared" si="0"/>
        <v>44120</v>
      </c>
      <c r="I9" s="109" t="s">
        <v>83</v>
      </c>
      <c r="J9" s="61">
        <f t="shared" si="2"/>
        <v>44121</v>
      </c>
    </row>
    <row r="10" spans="1:11" s="5" customFormat="1" ht="15" x14ac:dyDescent="0.25">
      <c r="A10" s="248"/>
      <c r="B10" s="6">
        <v>43</v>
      </c>
      <c r="C10" s="7" t="s">
        <v>16</v>
      </c>
      <c r="D10" s="43">
        <f t="shared" si="1"/>
        <v>44123</v>
      </c>
      <c r="E10" s="43">
        <f t="shared" si="0"/>
        <v>44124</v>
      </c>
      <c r="F10" s="196">
        <f t="shared" si="0"/>
        <v>44125</v>
      </c>
      <c r="G10" s="114">
        <f t="shared" si="0"/>
        <v>44126</v>
      </c>
      <c r="H10" s="114">
        <f t="shared" si="0"/>
        <v>44127</v>
      </c>
      <c r="I10" s="198" t="s">
        <v>196</v>
      </c>
      <c r="J10" s="61">
        <f t="shared" si="2"/>
        <v>44128</v>
      </c>
    </row>
    <row r="11" spans="1:11" s="5" customFormat="1" ht="15" x14ac:dyDescent="0.25">
      <c r="A11" s="249"/>
      <c r="B11" s="24">
        <v>44</v>
      </c>
      <c r="C11" s="46" t="s">
        <v>18</v>
      </c>
      <c r="D11" s="222">
        <f t="shared" si="1"/>
        <v>44130</v>
      </c>
      <c r="E11" s="164">
        <f t="shared" si="0"/>
        <v>44131</v>
      </c>
      <c r="F11" s="173">
        <f t="shared" si="0"/>
        <v>44132</v>
      </c>
      <c r="G11" s="223">
        <f t="shared" si="0"/>
        <v>44133</v>
      </c>
      <c r="H11" s="223">
        <f t="shared" si="0"/>
        <v>44134</v>
      </c>
      <c r="I11" s="204" t="s">
        <v>255</v>
      </c>
      <c r="J11" s="61">
        <f t="shared" si="2"/>
        <v>44135</v>
      </c>
    </row>
    <row r="12" spans="1:11" s="5" customFormat="1" ht="15" x14ac:dyDescent="0.25">
      <c r="B12" s="25">
        <v>45</v>
      </c>
      <c r="C12" s="7" t="s">
        <v>19</v>
      </c>
      <c r="D12" s="222">
        <f t="shared" si="1"/>
        <v>44137</v>
      </c>
      <c r="E12" s="173">
        <f t="shared" si="0"/>
        <v>44138</v>
      </c>
      <c r="F12" s="166">
        <f t="shared" si="0"/>
        <v>44139</v>
      </c>
      <c r="G12" s="223">
        <f t="shared" si="0"/>
        <v>44140</v>
      </c>
      <c r="H12" s="224">
        <f t="shared" si="0"/>
        <v>44141</v>
      </c>
      <c r="I12" s="204" t="s">
        <v>268</v>
      </c>
      <c r="J12" s="61">
        <f t="shared" si="2"/>
        <v>44142</v>
      </c>
    </row>
    <row r="13" spans="1:11" s="5" customFormat="1" ht="15" x14ac:dyDescent="0.25">
      <c r="B13" s="25">
        <v>46</v>
      </c>
      <c r="C13" s="7" t="s">
        <v>20</v>
      </c>
      <c r="D13" s="43">
        <f t="shared" si="1"/>
        <v>44144</v>
      </c>
      <c r="E13" s="43">
        <f t="shared" si="0"/>
        <v>44145</v>
      </c>
      <c r="F13" s="133">
        <f t="shared" si="0"/>
        <v>44146</v>
      </c>
      <c r="G13" s="43">
        <f t="shared" si="0"/>
        <v>44147</v>
      </c>
      <c r="H13" s="43">
        <f t="shared" si="0"/>
        <v>44148</v>
      </c>
      <c r="I13" s="60" t="s">
        <v>87</v>
      </c>
      <c r="J13" s="93">
        <f t="shared" si="2"/>
        <v>44149</v>
      </c>
    </row>
    <row r="14" spans="1:11" s="5" customFormat="1" ht="15" x14ac:dyDescent="0.25">
      <c r="B14" s="25">
        <v>47</v>
      </c>
      <c r="C14" s="7" t="s">
        <v>21</v>
      </c>
      <c r="D14" s="43">
        <f t="shared" si="1"/>
        <v>44151</v>
      </c>
      <c r="E14" s="218">
        <f t="shared" si="0"/>
        <v>44152</v>
      </c>
      <c r="F14" s="43">
        <f t="shared" si="0"/>
        <v>44153</v>
      </c>
      <c r="G14" s="189">
        <f t="shared" si="0"/>
        <v>44154</v>
      </c>
      <c r="H14" s="43">
        <f t="shared" si="0"/>
        <v>44155</v>
      </c>
      <c r="I14" s="60" t="s">
        <v>256</v>
      </c>
      <c r="J14" s="93">
        <f t="shared" si="2"/>
        <v>44156</v>
      </c>
    </row>
    <row r="15" spans="1:11" s="5" customFormat="1" ht="15" x14ac:dyDescent="0.25">
      <c r="B15" s="25">
        <v>48</v>
      </c>
      <c r="C15" s="7" t="s">
        <v>22</v>
      </c>
      <c r="D15" s="43">
        <f t="shared" si="1"/>
        <v>44158</v>
      </c>
      <c r="E15" s="189">
        <f t="shared" si="0"/>
        <v>44159</v>
      </c>
      <c r="F15" s="199">
        <f t="shared" si="0"/>
        <v>44160</v>
      </c>
      <c r="G15" s="199">
        <f t="shared" si="0"/>
        <v>44161</v>
      </c>
      <c r="H15" s="43">
        <f t="shared" si="0"/>
        <v>44162</v>
      </c>
      <c r="I15" s="174" t="s">
        <v>267</v>
      </c>
      <c r="J15" s="93">
        <f t="shared" si="2"/>
        <v>44163</v>
      </c>
    </row>
    <row r="16" spans="1:11" s="5" customFormat="1" ht="15" x14ac:dyDescent="0.25">
      <c r="B16" s="25">
        <v>49</v>
      </c>
      <c r="C16" s="7" t="s">
        <v>23</v>
      </c>
      <c r="D16" s="43">
        <f t="shared" si="1"/>
        <v>44165</v>
      </c>
      <c r="E16" s="189">
        <f t="shared" si="0"/>
        <v>44166</v>
      </c>
      <c r="F16" s="196">
        <f t="shared" si="0"/>
        <v>44167</v>
      </c>
      <c r="G16" s="114">
        <f t="shared" si="0"/>
        <v>44168</v>
      </c>
      <c r="H16" s="43">
        <f t="shared" si="0"/>
        <v>44169</v>
      </c>
      <c r="I16" s="130" t="s">
        <v>257</v>
      </c>
      <c r="J16" s="93">
        <f t="shared" si="2"/>
        <v>44170</v>
      </c>
    </row>
    <row r="17" spans="1:11" s="5" customFormat="1" ht="15" x14ac:dyDescent="0.25">
      <c r="B17" s="25">
        <v>50</v>
      </c>
      <c r="C17" s="7" t="s">
        <v>24</v>
      </c>
      <c r="D17" s="164">
        <f t="shared" si="1"/>
        <v>44172</v>
      </c>
      <c r="E17" s="222">
        <f t="shared" si="0"/>
        <v>44173</v>
      </c>
      <c r="F17" s="43">
        <f t="shared" si="0"/>
        <v>44174</v>
      </c>
      <c r="G17" s="225">
        <f t="shared" si="0"/>
        <v>44175</v>
      </c>
      <c r="H17" s="225">
        <f t="shared" si="0"/>
        <v>44176</v>
      </c>
      <c r="I17" s="60" t="s">
        <v>258</v>
      </c>
      <c r="J17" s="230">
        <f t="shared" si="2"/>
        <v>44177</v>
      </c>
    </row>
    <row r="18" spans="1:11" s="5" customFormat="1" ht="15" x14ac:dyDescent="0.25">
      <c r="B18" s="25">
        <v>51</v>
      </c>
      <c r="C18" s="7" t="s">
        <v>25</v>
      </c>
      <c r="D18" s="43">
        <f t="shared" si="1"/>
        <v>44179</v>
      </c>
      <c r="E18" s="43">
        <f t="shared" si="0"/>
        <v>44180</v>
      </c>
      <c r="F18" s="43">
        <f t="shared" si="0"/>
        <v>44181</v>
      </c>
      <c r="G18" s="225">
        <f t="shared" si="0"/>
        <v>44182</v>
      </c>
      <c r="H18" s="150">
        <f t="shared" si="0"/>
        <v>44183</v>
      </c>
      <c r="I18" s="187"/>
      <c r="J18" s="93">
        <f t="shared" si="2"/>
        <v>44184</v>
      </c>
    </row>
    <row r="19" spans="1:11" s="5" customFormat="1" ht="15" customHeight="1" x14ac:dyDescent="0.25">
      <c r="B19" s="25">
        <v>52</v>
      </c>
      <c r="C19" s="206" t="s">
        <v>26</v>
      </c>
      <c r="D19" s="207">
        <f t="shared" si="1"/>
        <v>44186</v>
      </c>
      <c r="E19" s="207">
        <f t="shared" si="0"/>
        <v>44187</v>
      </c>
      <c r="F19" s="207">
        <f t="shared" si="0"/>
        <v>44188</v>
      </c>
      <c r="G19" s="209">
        <f t="shared" si="0"/>
        <v>44189</v>
      </c>
      <c r="H19" s="210">
        <f t="shared" si="0"/>
        <v>44190</v>
      </c>
      <c r="I19" s="174"/>
      <c r="J19" s="93">
        <f t="shared" si="2"/>
        <v>44191</v>
      </c>
    </row>
    <row r="20" spans="1:11" s="5" customFormat="1" ht="15.75" customHeight="1" x14ac:dyDescent="0.25">
      <c r="B20" s="25">
        <v>53</v>
      </c>
      <c r="C20" s="208" t="s">
        <v>28</v>
      </c>
      <c r="D20" s="209">
        <f t="shared" si="1"/>
        <v>44193</v>
      </c>
      <c r="E20" s="209">
        <f t="shared" si="0"/>
        <v>44194</v>
      </c>
      <c r="F20" s="209">
        <f t="shared" si="0"/>
        <v>44195</v>
      </c>
      <c r="G20" s="209">
        <f t="shared" si="0"/>
        <v>44196</v>
      </c>
      <c r="H20" s="210">
        <f t="shared" si="0"/>
        <v>44197</v>
      </c>
      <c r="I20" s="250" t="s">
        <v>194</v>
      </c>
      <c r="J20" s="94">
        <f t="shared" si="2"/>
        <v>44198</v>
      </c>
    </row>
    <row r="21" spans="1:11" s="5" customFormat="1" ht="15.75" customHeight="1" x14ac:dyDescent="0.25">
      <c r="A21" s="36"/>
      <c r="B21" s="25">
        <v>1</v>
      </c>
      <c r="C21" s="208" t="s">
        <v>29</v>
      </c>
      <c r="D21" s="209">
        <f t="shared" si="1"/>
        <v>44200</v>
      </c>
      <c r="E21" s="209">
        <f t="shared" si="0"/>
        <v>44201</v>
      </c>
      <c r="F21" s="210">
        <f t="shared" si="0"/>
        <v>44202</v>
      </c>
      <c r="G21" s="12">
        <f t="shared" si="0"/>
        <v>44203</v>
      </c>
      <c r="H21" s="12">
        <f t="shared" si="0"/>
        <v>44204</v>
      </c>
      <c r="I21" s="251"/>
      <c r="J21" s="94">
        <f t="shared" si="2"/>
        <v>44205</v>
      </c>
    </row>
    <row r="22" spans="1:11" s="5" customFormat="1" ht="15" x14ac:dyDescent="0.25">
      <c r="B22" s="25">
        <v>2</v>
      </c>
      <c r="C22" s="7" t="s">
        <v>30</v>
      </c>
      <c r="D22" s="12">
        <f t="shared" si="1"/>
        <v>44207</v>
      </c>
      <c r="E22" s="12">
        <f t="shared" ref="E22:H37" si="3">D22+1</f>
        <v>44208</v>
      </c>
      <c r="F22" s="117">
        <f t="shared" si="3"/>
        <v>44209</v>
      </c>
      <c r="G22" s="12">
        <f t="shared" si="3"/>
        <v>44210</v>
      </c>
      <c r="H22" s="12">
        <f t="shared" si="3"/>
        <v>44211</v>
      </c>
      <c r="I22" s="60" t="s">
        <v>90</v>
      </c>
      <c r="J22" s="62">
        <f t="shared" si="2"/>
        <v>44212</v>
      </c>
    </row>
    <row r="23" spans="1:11" s="5" customFormat="1" ht="15" x14ac:dyDescent="0.25">
      <c r="B23" s="25">
        <v>3</v>
      </c>
      <c r="C23" s="7" t="s">
        <v>31</v>
      </c>
      <c r="D23" s="12">
        <f t="shared" si="1"/>
        <v>44214</v>
      </c>
      <c r="E23" s="12">
        <f t="shared" si="3"/>
        <v>44215</v>
      </c>
      <c r="F23" s="117">
        <f t="shared" si="3"/>
        <v>44216</v>
      </c>
      <c r="G23" s="127">
        <f t="shared" si="3"/>
        <v>44217</v>
      </c>
      <c r="H23" s="43">
        <f t="shared" si="3"/>
        <v>44218</v>
      </c>
      <c r="I23" s="128" t="s">
        <v>245</v>
      </c>
      <c r="J23" s="62">
        <f t="shared" si="2"/>
        <v>44219</v>
      </c>
    </row>
    <row r="24" spans="1:11" s="5" customFormat="1" ht="15" x14ac:dyDescent="0.25">
      <c r="B24" s="25">
        <v>4</v>
      </c>
      <c r="C24" s="7" t="s">
        <v>32</v>
      </c>
      <c r="D24" s="12">
        <f t="shared" si="1"/>
        <v>44221</v>
      </c>
      <c r="E24" s="117">
        <f t="shared" si="3"/>
        <v>44222</v>
      </c>
      <c r="F24" s="12">
        <f t="shared" si="3"/>
        <v>44223</v>
      </c>
      <c r="G24" s="225">
        <f t="shared" si="3"/>
        <v>44224</v>
      </c>
      <c r="H24" s="43">
        <f t="shared" si="3"/>
        <v>44225</v>
      </c>
      <c r="I24" s="128" t="s">
        <v>259</v>
      </c>
      <c r="J24" s="62">
        <f t="shared" si="2"/>
        <v>44226</v>
      </c>
    </row>
    <row r="25" spans="1:11" s="5" customFormat="1" ht="15" x14ac:dyDescent="0.25">
      <c r="B25" s="25">
        <v>5</v>
      </c>
      <c r="C25" s="7" t="s">
        <v>33</v>
      </c>
      <c r="D25" s="12">
        <f t="shared" si="1"/>
        <v>44228</v>
      </c>
      <c r="E25" s="12">
        <f t="shared" si="3"/>
        <v>44229</v>
      </c>
      <c r="F25" s="196">
        <f t="shared" si="3"/>
        <v>44230</v>
      </c>
      <c r="G25" s="114">
        <f t="shared" si="3"/>
        <v>44231</v>
      </c>
      <c r="H25" s="43">
        <f t="shared" si="3"/>
        <v>44232</v>
      </c>
      <c r="I25" s="103" t="s">
        <v>173</v>
      </c>
      <c r="J25" s="62">
        <f t="shared" si="2"/>
        <v>44233</v>
      </c>
    </row>
    <row r="26" spans="1:11" s="5" customFormat="1" ht="15" x14ac:dyDescent="0.25">
      <c r="B26" s="25">
        <v>6</v>
      </c>
      <c r="C26" s="39" t="s">
        <v>35</v>
      </c>
      <c r="D26" s="95">
        <f t="shared" si="1"/>
        <v>44235</v>
      </c>
      <c r="E26" s="95">
        <f t="shared" si="3"/>
        <v>44236</v>
      </c>
      <c r="F26" s="95">
        <f t="shared" si="3"/>
        <v>44237</v>
      </c>
      <c r="G26" s="95">
        <f t="shared" si="3"/>
        <v>44238</v>
      </c>
      <c r="H26" s="95">
        <f t="shared" si="3"/>
        <v>44239</v>
      </c>
      <c r="I26" s="60" t="s">
        <v>34</v>
      </c>
      <c r="J26" s="62">
        <f t="shared" si="2"/>
        <v>44240</v>
      </c>
    </row>
    <row r="27" spans="1:11" s="5" customFormat="1" ht="18" customHeight="1" x14ac:dyDescent="0.25">
      <c r="A27" s="34"/>
      <c r="B27" s="25">
        <v>7</v>
      </c>
      <c r="C27" s="227" t="s">
        <v>36</v>
      </c>
      <c r="D27" s="226">
        <f t="shared" si="1"/>
        <v>44242</v>
      </c>
      <c r="E27" s="226">
        <f t="shared" si="3"/>
        <v>44243</v>
      </c>
      <c r="F27" s="226">
        <f t="shared" si="3"/>
        <v>44244</v>
      </c>
      <c r="G27" s="226">
        <f t="shared" si="3"/>
        <v>44245</v>
      </c>
      <c r="H27" s="226">
        <f t="shared" si="3"/>
        <v>44246</v>
      </c>
      <c r="I27" s="74" t="s">
        <v>133</v>
      </c>
      <c r="J27" s="94">
        <f t="shared" si="2"/>
        <v>44247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44249</v>
      </c>
      <c r="E28" s="12">
        <f t="shared" si="3"/>
        <v>44250</v>
      </c>
      <c r="F28" s="12">
        <f t="shared" si="3"/>
        <v>44251</v>
      </c>
      <c r="G28" s="12">
        <f t="shared" si="3"/>
        <v>44252</v>
      </c>
      <c r="H28" s="12">
        <f t="shared" si="3"/>
        <v>44253</v>
      </c>
      <c r="I28" s="74"/>
      <c r="J28" s="62">
        <f t="shared" si="2"/>
        <v>44254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44256</v>
      </c>
      <c r="E29" s="225">
        <f t="shared" si="3"/>
        <v>44257</v>
      </c>
      <c r="F29" s="225">
        <f t="shared" si="3"/>
        <v>44258</v>
      </c>
      <c r="G29" s="43">
        <f t="shared" si="3"/>
        <v>44259</v>
      </c>
      <c r="H29" s="43">
        <f t="shared" si="3"/>
        <v>44260</v>
      </c>
      <c r="I29" s="160" t="s">
        <v>260</v>
      </c>
      <c r="J29" s="62">
        <f t="shared" si="2"/>
        <v>44261</v>
      </c>
    </row>
    <row r="30" spans="1:11" s="5" customFormat="1" ht="15" x14ac:dyDescent="0.25">
      <c r="B30" s="25">
        <v>10</v>
      </c>
      <c r="C30" s="7" t="s">
        <v>39</v>
      </c>
      <c r="D30" s="43">
        <f t="shared" si="1"/>
        <v>44263</v>
      </c>
      <c r="E30" s="133">
        <f t="shared" si="3"/>
        <v>44264</v>
      </c>
      <c r="F30" s="114">
        <f t="shared" si="3"/>
        <v>44265</v>
      </c>
      <c r="G30" s="114">
        <f t="shared" si="3"/>
        <v>44266</v>
      </c>
      <c r="H30" s="43">
        <f t="shared" si="3"/>
        <v>44267</v>
      </c>
      <c r="I30" s="130" t="s">
        <v>261</v>
      </c>
      <c r="J30" s="62">
        <f t="shared" si="2"/>
        <v>44268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44270</v>
      </c>
      <c r="E31" s="12">
        <f t="shared" si="3"/>
        <v>44271</v>
      </c>
      <c r="F31" s="228">
        <f t="shared" si="3"/>
        <v>44272</v>
      </c>
      <c r="G31" s="225">
        <f t="shared" si="3"/>
        <v>44273</v>
      </c>
      <c r="H31" s="164">
        <f t="shared" si="3"/>
        <v>44274</v>
      </c>
      <c r="I31" s="60" t="s">
        <v>262</v>
      </c>
      <c r="J31" s="62">
        <f t="shared" si="2"/>
        <v>44275</v>
      </c>
    </row>
    <row r="32" spans="1:11" s="5" customFormat="1" ht="15" x14ac:dyDescent="0.25">
      <c r="B32" s="232">
        <v>12</v>
      </c>
      <c r="C32" s="82" t="s">
        <v>41</v>
      </c>
      <c r="D32" s="223">
        <f t="shared" si="1"/>
        <v>44277</v>
      </c>
      <c r="E32" s="228">
        <f t="shared" si="3"/>
        <v>44278</v>
      </c>
      <c r="F32" s="114">
        <f t="shared" si="3"/>
        <v>44279</v>
      </c>
      <c r="G32" s="114">
        <f t="shared" si="3"/>
        <v>44280</v>
      </c>
      <c r="H32" s="173">
        <f t="shared" si="3"/>
        <v>44281</v>
      </c>
      <c r="I32" s="160" t="s">
        <v>263</v>
      </c>
      <c r="J32" s="62">
        <f t="shared" si="2"/>
        <v>44282</v>
      </c>
    </row>
    <row r="33" spans="1:10" s="5" customFormat="1" ht="15" customHeight="1" x14ac:dyDescent="0.25">
      <c r="B33" s="6">
        <v>13</v>
      </c>
      <c r="C33" s="39" t="s">
        <v>43</v>
      </c>
      <c r="D33" s="95">
        <f t="shared" si="1"/>
        <v>44284</v>
      </c>
      <c r="E33" s="95">
        <f t="shared" si="3"/>
        <v>44285</v>
      </c>
      <c r="F33" s="95">
        <f t="shared" si="3"/>
        <v>44286</v>
      </c>
      <c r="G33" s="95">
        <f t="shared" si="3"/>
        <v>44287</v>
      </c>
      <c r="H33" s="95">
        <f t="shared" si="3"/>
        <v>44288</v>
      </c>
      <c r="I33" s="60" t="s">
        <v>42</v>
      </c>
      <c r="J33" s="62">
        <f t="shared" si="2"/>
        <v>44289</v>
      </c>
    </row>
    <row r="34" spans="1:10" s="5" customFormat="1" ht="15" customHeight="1" x14ac:dyDescent="0.25">
      <c r="A34" s="252" t="s">
        <v>62</v>
      </c>
      <c r="B34" s="6">
        <v>14</v>
      </c>
      <c r="C34" s="82" t="s">
        <v>44</v>
      </c>
      <c r="D34" s="51">
        <f t="shared" si="1"/>
        <v>44291</v>
      </c>
      <c r="E34" s="43">
        <f t="shared" si="3"/>
        <v>44292</v>
      </c>
      <c r="F34" s="43">
        <f t="shared" si="3"/>
        <v>44293</v>
      </c>
      <c r="G34" s="133">
        <f t="shared" si="3"/>
        <v>44294</v>
      </c>
      <c r="H34" s="43">
        <f t="shared" si="3"/>
        <v>44295</v>
      </c>
      <c r="I34" s="130" t="s">
        <v>224</v>
      </c>
      <c r="J34" s="62">
        <f t="shared" si="2"/>
        <v>44296</v>
      </c>
    </row>
    <row r="35" spans="1:10" s="5" customFormat="1" ht="15" customHeight="1" x14ac:dyDescent="0.25">
      <c r="A35" s="252"/>
      <c r="B35" s="6">
        <v>15</v>
      </c>
      <c r="C35" s="132" t="s">
        <v>45</v>
      </c>
      <c r="D35" s="12">
        <f t="shared" si="1"/>
        <v>44298</v>
      </c>
      <c r="E35" s="114">
        <f t="shared" si="3"/>
        <v>44299</v>
      </c>
      <c r="F35" s="114">
        <f t="shared" si="3"/>
        <v>44300</v>
      </c>
      <c r="G35" s="12">
        <f t="shared" si="3"/>
        <v>44301</v>
      </c>
      <c r="H35" s="12">
        <f t="shared" si="3"/>
        <v>44302</v>
      </c>
      <c r="I35" s="160" t="s">
        <v>246</v>
      </c>
      <c r="J35" s="62">
        <f t="shared" si="2"/>
        <v>44303</v>
      </c>
    </row>
    <row r="36" spans="1:10" s="5" customFormat="1" ht="15" customHeight="1" x14ac:dyDescent="0.25">
      <c r="A36" s="252"/>
      <c r="B36" s="6">
        <v>16</v>
      </c>
      <c r="C36" s="231" t="s">
        <v>46</v>
      </c>
      <c r="D36" s="12">
        <f t="shared" si="1"/>
        <v>44305</v>
      </c>
      <c r="E36" s="225">
        <f t="shared" si="3"/>
        <v>44306</v>
      </c>
      <c r="F36" s="225">
        <f t="shared" si="3"/>
        <v>44307</v>
      </c>
      <c r="G36" s="43">
        <f t="shared" si="3"/>
        <v>44308</v>
      </c>
      <c r="H36" s="43">
        <f t="shared" si="3"/>
        <v>44309</v>
      </c>
      <c r="I36" s="60"/>
      <c r="J36" s="94">
        <f t="shared" si="2"/>
        <v>44310</v>
      </c>
    </row>
    <row r="37" spans="1:10" s="5" customFormat="1" ht="15" customHeight="1" x14ac:dyDescent="0.25">
      <c r="A37" s="252"/>
      <c r="B37" s="6">
        <v>17</v>
      </c>
      <c r="C37" s="7" t="s">
        <v>48</v>
      </c>
      <c r="D37" s="225">
        <f t="shared" si="1"/>
        <v>44312</v>
      </c>
      <c r="E37" s="12">
        <f t="shared" si="3"/>
        <v>44313</v>
      </c>
      <c r="F37" s="12">
        <f t="shared" si="3"/>
        <v>44314</v>
      </c>
      <c r="G37" s="12">
        <f t="shared" si="3"/>
        <v>44315</v>
      </c>
      <c r="H37" s="12">
        <f t="shared" si="3"/>
        <v>44316</v>
      </c>
      <c r="I37" s="130"/>
      <c r="J37" s="62">
        <f t="shared" si="2"/>
        <v>44317</v>
      </c>
    </row>
    <row r="38" spans="1:10" s="5" customFormat="1" ht="15" customHeight="1" x14ac:dyDescent="0.25">
      <c r="A38" s="252"/>
      <c r="B38" s="6">
        <v>18</v>
      </c>
      <c r="C38" s="7" t="s">
        <v>49</v>
      </c>
      <c r="D38" s="214">
        <f t="shared" si="1"/>
        <v>44319</v>
      </c>
      <c r="E38" s="43">
        <f t="shared" ref="E38:H47" si="4">D38+1</f>
        <v>44320</v>
      </c>
      <c r="F38" s="228">
        <f t="shared" si="4"/>
        <v>44321</v>
      </c>
      <c r="G38" s="12">
        <f t="shared" si="4"/>
        <v>44322</v>
      </c>
      <c r="H38" s="12">
        <f t="shared" si="4"/>
        <v>44323</v>
      </c>
      <c r="I38" s="103" t="s">
        <v>264</v>
      </c>
      <c r="J38" s="62">
        <f t="shared" si="2"/>
        <v>44324</v>
      </c>
    </row>
    <row r="39" spans="1:10" s="5" customFormat="1" ht="15" customHeight="1" x14ac:dyDescent="0.25">
      <c r="A39" s="252"/>
      <c r="B39" s="6">
        <v>19</v>
      </c>
      <c r="C39" s="39" t="s">
        <v>50</v>
      </c>
      <c r="D39" s="95">
        <f t="shared" si="1"/>
        <v>44326</v>
      </c>
      <c r="E39" s="95">
        <f t="shared" si="4"/>
        <v>44327</v>
      </c>
      <c r="F39" s="95">
        <f t="shared" si="4"/>
        <v>44328</v>
      </c>
      <c r="G39" s="210">
        <f t="shared" si="4"/>
        <v>44329</v>
      </c>
      <c r="H39" s="95">
        <f t="shared" si="4"/>
        <v>44330</v>
      </c>
      <c r="I39" s="161" t="s">
        <v>120</v>
      </c>
      <c r="J39" s="62">
        <f t="shared" si="2"/>
        <v>44331</v>
      </c>
    </row>
    <row r="40" spans="1:10" s="5" customFormat="1" ht="15" customHeight="1" x14ac:dyDescent="0.25">
      <c r="A40" s="252"/>
      <c r="B40" s="6">
        <v>20</v>
      </c>
      <c r="C40" s="7" t="s">
        <v>51</v>
      </c>
      <c r="D40" s="12">
        <f t="shared" si="1"/>
        <v>44333</v>
      </c>
      <c r="E40" s="43">
        <f t="shared" si="4"/>
        <v>44334</v>
      </c>
      <c r="F40" s="117">
        <f t="shared" si="4"/>
        <v>44335</v>
      </c>
      <c r="G40" s="225">
        <f t="shared" si="4"/>
        <v>44336</v>
      </c>
      <c r="H40" s="12">
        <f>G40+1</f>
        <v>44337</v>
      </c>
      <c r="I40" s="60" t="s">
        <v>265</v>
      </c>
      <c r="J40" s="93">
        <f t="shared" si="2"/>
        <v>44338</v>
      </c>
    </row>
    <row r="41" spans="1:10" s="5" customFormat="1" ht="15" customHeight="1" x14ac:dyDescent="0.25">
      <c r="A41" s="252"/>
      <c r="B41" s="6">
        <v>21</v>
      </c>
      <c r="C41" s="7" t="s">
        <v>52</v>
      </c>
      <c r="D41" s="51">
        <f t="shared" si="1"/>
        <v>44340</v>
      </c>
      <c r="E41" s="43">
        <f t="shared" si="4"/>
        <v>44341</v>
      </c>
      <c r="F41" s="203">
        <f t="shared" si="4"/>
        <v>44342</v>
      </c>
      <c r="G41" s="43">
        <f t="shared" si="4"/>
        <v>44343</v>
      </c>
      <c r="H41" s="173">
        <f t="shared" si="4"/>
        <v>44344</v>
      </c>
      <c r="I41" s="60" t="s">
        <v>266</v>
      </c>
      <c r="J41" s="93">
        <f t="shared" si="2"/>
        <v>44345</v>
      </c>
    </row>
    <row r="42" spans="1:10" s="5" customFormat="1" ht="15" customHeight="1" x14ac:dyDescent="0.25">
      <c r="B42" s="6">
        <v>22</v>
      </c>
      <c r="C42" s="7" t="s">
        <v>53</v>
      </c>
      <c r="D42" s="224">
        <f t="shared" si="1"/>
        <v>44347</v>
      </c>
      <c r="E42" s="224">
        <f t="shared" si="4"/>
        <v>44348</v>
      </c>
      <c r="F42" s="224">
        <f t="shared" si="4"/>
        <v>44349</v>
      </c>
      <c r="G42" s="51">
        <f t="shared" si="4"/>
        <v>44350</v>
      </c>
      <c r="H42" s="167">
        <f t="shared" si="4"/>
        <v>44351</v>
      </c>
      <c r="I42" s="128" t="s">
        <v>269</v>
      </c>
      <c r="J42" s="75">
        <f t="shared" si="2"/>
        <v>44352</v>
      </c>
    </row>
    <row r="43" spans="1:10" s="5" customFormat="1" ht="15" customHeight="1" x14ac:dyDescent="0.25">
      <c r="B43" s="6">
        <v>23</v>
      </c>
      <c r="C43" s="7" t="s">
        <v>54</v>
      </c>
      <c r="D43" s="43">
        <f t="shared" si="1"/>
        <v>44354</v>
      </c>
      <c r="E43" s="147">
        <f t="shared" si="4"/>
        <v>44355</v>
      </c>
      <c r="F43" s="147">
        <f t="shared" si="4"/>
        <v>44356</v>
      </c>
      <c r="G43" s="147">
        <f t="shared" si="4"/>
        <v>44357</v>
      </c>
      <c r="H43" s="147">
        <f t="shared" si="4"/>
        <v>44358</v>
      </c>
      <c r="I43" s="229" t="s">
        <v>108</v>
      </c>
      <c r="J43" s="93">
        <f>H43+1</f>
        <v>44359</v>
      </c>
    </row>
    <row r="44" spans="1:10" s="5" customFormat="1" ht="15" x14ac:dyDescent="0.25">
      <c r="B44" s="6">
        <v>24</v>
      </c>
      <c r="C44" s="7" t="s">
        <v>55</v>
      </c>
      <c r="D44" s="225">
        <f t="shared" si="1"/>
        <v>44361</v>
      </c>
      <c r="E44" s="225">
        <f t="shared" si="4"/>
        <v>44362</v>
      </c>
      <c r="F44" s="225">
        <f t="shared" si="4"/>
        <v>44363</v>
      </c>
      <c r="G44" s="225">
        <f t="shared" si="4"/>
        <v>44364</v>
      </c>
      <c r="H44" s="225">
        <f t="shared" si="4"/>
        <v>44365</v>
      </c>
      <c r="I44" s="60"/>
      <c r="J44" s="62">
        <f>H44+1</f>
        <v>44366</v>
      </c>
    </row>
    <row r="45" spans="1:10" s="5" customFormat="1" ht="15" x14ac:dyDescent="0.25">
      <c r="B45" s="6">
        <v>25</v>
      </c>
      <c r="C45" s="7" t="s">
        <v>56</v>
      </c>
      <c r="D45" s="43">
        <f t="shared" si="1"/>
        <v>44368</v>
      </c>
      <c r="E45" s="43">
        <f t="shared" si="4"/>
        <v>44369</v>
      </c>
      <c r="F45" s="43">
        <f t="shared" si="4"/>
        <v>44370</v>
      </c>
      <c r="G45" s="43">
        <f t="shared" si="4"/>
        <v>44371</v>
      </c>
      <c r="H45" s="43">
        <f t="shared" si="4"/>
        <v>44372</v>
      </c>
      <c r="I45" s="229"/>
      <c r="J45" s="62">
        <f>H45+1</f>
        <v>44373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44375</v>
      </c>
      <c r="E46" s="127">
        <f t="shared" si="4"/>
        <v>44376</v>
      </c>
      <c r="F46" s="127">
        <f t="shared" si="4"/>
        <v>44377</v>
      </c>
      <c r="G46" s="216">
        <f t="shared" si="4"/>
        <v>44378</v>
      </c>
      <c r="H46" s="189">
        <f t="shared" si="4"/>
        <v>44379</v>
      </c>
      <c r="I46" s="60" t="s">
        <v>248</v>
      </c>
      <c r="J46" s="62">
        <f>H46+1</f>
        <v>44380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44382</v>
      </c>
      <c r="E47" s="173">
        <f t="shared" si="4"/>
        <v>44383</v>
      </c>
      <c r="F47" s="173">
        <f t="shared" si="4"/>
        <v>44384</v>
      </c>
      <c r="G47" s="173">
        <f t="shared" si="4"/>
        <v>44385</v>
      </c>
      <c r="H47" s="173">
        <f t="shared" si="4"/>
        <v>44386</v>
      </c>
      <c r="I47" s="73" t="s">
        <v>63</v>
      </c>
      <c r="J47" s="62">
        <f>H47+1</f>
        <v>44387</v>
      </c>
    </row>
    <row r="48" spans="1:10" s="5" customFormat="1" ht="25.5" x14ac:dyDescent="0.25">
      <c r="A48" s="48"/>
      <c r="B48" s="92" t="s">
        <v>59</v>
      </c>
      <c r="C48" s="17"/>
      <c r="D48" s="52">
        <v>35</v>
      </c>
      <c r="E48" s="53">
        <v>37</v>
      </c>
      <c r="F48" s="52">
        <v>38</v>
      </c>
      <c r="G48" s="52">
        <v>36</v>
      </c>
      <c r="H48" s="69">
        <v>37</v>
      </c>
      <c r="I48" s="191" t="s">
        <v>227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253</v>
      </c>
      <c r="D50" s="32">
        <v>44452</v>
      </c>
      <c r="E50" s="49">
        <v>44750</v>
      </c>
      <c r="F50" s="192"/>
      <c r="G50" s="86">
        <v>44613</v>
      </c>
      <c r="H50" s="67" t="s">
        <v>74</v>
      </c>
      <c r="J50" s="253" t="s">
        <v>230</v>
      </c>
    </row>
    <row r="51" spans="1:11" s="41" customFormat="1" ht="18" x14ac:dyDescent="0.25">
      <c r="A51" s="23"/>
      <c r="B51" s="1"/>
      <c r="C51" s="31" t="s">
        <v>254</v>
      </c>
      <c r="D51" s="32">
        <v>44816</v>
      </c>
      <c r="E51" s="49">
        <v>45114</v>
      </c>
      <c r="G51" s="50">
        <v>44247</v>
      </c>
      <c r="H51" s="89"/>
      <c r="I51" s="88" t="s">
        <v>71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I20:I21"/>
    <mergeCell ref="A34:A41"/>
    <mergeCell ref="J50:J5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 xml:space="preserve">&amp;R&amp;"Bookman Old Style,Standard"&amp;9PTS Bezau 20/21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K58"/>
  <sheetViews>
    <sheetView showGridLines="0" view="pageLayout" zoomScaleNormal="100" workbookViewId="0">
      <selection activeCell="B1" sqref="B1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240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37</v>
      </c>
      <c r="C5" s="7" t="s">
        <v>11</v>
      </c>
      <c r="D5" s="43">
        <v>43717</v>
      </c>
      <c r="E5" s="101">
        <f t="shared" ref="E5:H21" si="0">D5+1</f>
        <v>43718</v>
      </c>
      <c r="F5" s="12">
        <f t="shared" si="0"/>
        <v>43719</v>
      </c>
      <c r="G5" s="221">
        <f t="shared" si="0"/>
        <v>43720</v>
      </c>
      <c r="H5" s="12">
        <f t="shared" si="0"/>
        <v>43721</v>
      </c>
      <c r="I5" s="103" t="s">
        <v>251</v>
      </c>
      <c r="J5" s="61">
        <f>H5+1</f>
        <v>43722</v>
      </c>
    </row>
    <row r="6" spans="1:11" s="5" customFormat="1" ht="15" x14ac:dyDescent="0.25">
      <c r="B6" s="6">
        <v>38</v>
      </c>
      <c r="C6" s="7" t="s">
        <v>12</v>
      </c>
      <c r="D6" s="12">
        <f t="shared" ref="D6:D46" si="1">J5+2</f>
        <v>43724</v>
      </c>
      <c r="E6" s="43">
        <f t="shared" si="0"/>
        <v>43725</v>
      </c>
      <c r="F6" s="43">
        <f t="shared" si="0"/>
        <v>43726</v>
      </c>
      <c r="G6" s="107">
        <f t="shared" si="0"/>
        <v>43727</v>
      </c>
      <c r="H6" s="107">
        <f t="shared" si="0"/>
        <v>43728</v>
      </c>
      <c r="I6" s="108" t="s">
        <v>82</v>
      </c>
      <c r="J6" s="61">
        <f>H6+1</f>
        <v>43729</v>
      </c>
    </row>
    <row r="7" spans="1:11" s="5" customFormat="1" ht="15" x14ac:dyDescent="0.25">
      <c r="A7" s="247" t="s">
        <v>61</v>
      </c>
      <c r="B7" s="6">
        <v>39</v>
      </c>
      <c r="C7" s="7" t="s">
        <v>13</v>
      </c>
      <c r="D7" s="43">
        <f t="shared" si="1"/>
        <v>43731</v>
      </c>
      <c r="E7" s="43">
        <f t="shared" si="0"/>
        <v>43732</v>
      </c>
      <c r="F7" s="43">
        <f t="shared" si="0"/>
        <v>43733</v>
      </c>
      <c r="G7" s="43">
        <f t="shared" si="0"/>
        <v>43734</v>
      </c>
      <c r="H7" s="43">
        <f t="shared" si="0"/>
        <v>43735</v>
      </c>
      <c r="I7" s="217"/>
      <c r="J7" s="61">
        <f t="shared" ref="J7:J42" si="2">H7+1</f>
        <v>43736</v>
      </c>
    </row>
    <row r="8" spans="1:11" s="5" customFormat="1" ht="15" x14ac:dyDescent="0.25">
      <c r="A8" s="248"/>
      <c r="B8" s="6">
        <v>40</v>
      </c>
      <c r="C8" s="7" t="s">
        <v>14</v>
      </c>
      <c r="D8" s="43">
        <f t="shared" si="1"/>
        <v>43738</v>
      </c>
      <c r="E8" s="43">
        <f t="shared" si="0"/>
        <v>43739</v>
      </c>
      <c r="F8" s="43">
        <f t="shared" si="0"/>
        <v>43740</v>
      </c>
      <c r="G8" s="43">
        <f t="shared" si="0"/>
        <v>43741</v>
      </c>
      <c r="H8" s="43">
        <f t="shared" si="0"/>
        <v>43742</v>
      </c>
      <c r="I8" s="74"/>
      <c r="J8" s="61">
        <f t="shared" si="2"/>
        <v>43743</v>
      </c>
    </row>
    <row r="9" spans="1:11" s="5" customFormat="1" ht="15" x14ac:dyDescent="0.25">
      <c r="A9" s="248"/>
      <c r="B9" s="6">
        <v>41</v>
      </c>
      <c r="C9" s="7" t="s">
        <v>15</v>
      </c>
      <c r="D9" s="43">
        <f t="shared" si="1"/>
        <v>43745</v>
      </c>
      <c r="E9" s="110">
        <f t="shared" si="0"/>
        <v>43746</v>
      </c>
      <c r="F9" s="43">
        <f t="shared" si="0"/>
        <v>43747</v>
      </c>
      <c r="G9" s="43">
        <f t="shared" si="0"/>
        <v>43748</v>
      </c>
      <c r="H9" s="43">
        <f t="shared" si="0"/>
        <v>43749</v>
      </c>
      <c r="I9" s="109" t="s">
        <v>83</v>
      </c>
      <c r="J9" s="61">
        <f t="shared" si="2"/>
        <v>43750</v>
      </c>
    </row>
    <row r="10" spans="1:11" s="5" customFormat="1" ht="15" x14ac:dyDescent="0.25">
      <c r="A10" s="248"/>
      <c r="B10" s="6">
        <v>42</v>
      </c>
      <c r="C10" s="7" t="s">
        <v>16</v>
      </c>
      <c r="D10" s="43">
        <f t="shared" si="1"/>
        <v>43752</v>
      </c>
      <c r="E10" s="43">
        <f t="shared" si="0"/>
        <v>43753</v>
      </c>
      <c r="F10" s="196">
        <f t="shared" si="0"/>
        <v>43754</v>
      </c>
      <c r="G10" s="114">
        <f t="shared" si="0"/>
        <v>43755</v>
      </c>
      <c r="H10" s="114">
        <f t="shared" si="0"/>
        <v>43756</v>
      </c>
      <c r="I10" s="198" t="s">
        <v>196</v>
      </c>
      <c r="J10" s="61">
        <f t="shared" si="2"/>
        <v>43757</v>
      </c>
    </row>
    <row r="11" spans="1:11" s="5" customFormat="1" ht="15" x14ac:dyDescent="0.25">
      <c r="A11" s="249"/>
      <c r="B11" s="24">
        <v>43</v>
      </c>
      <c r="C11" s="46" t="s">
        <v>18</v>
      </c>
      <c r="D11" s="43">
        <f t="shared" si="1"/>
        <v>43759</v>
      </c>
      <c r="E11" s="43">
        <f t="shared" si="0"/>
        <v>43760</v>
      </c>
      <c r="F11" s="173">
        <f t="shared" si="0"/>
        <v>43761</v>
      </c>
      <c r="G11" s="173">
        <f t="shared" si="0"/>
        <v>43762</v>
      </c>
      <c r="H11" s="173">
        <f t="shared" si="0"/>
        <v>43763</v>
      </c>
      <c r="I11" s="204" t="s">
        <v>242</v>
      </c>
      <c r="J11" s="61">
        <f t="shared" si="2"/>
        <v>43764</v>
      </c>
    </row>
    <row r="12" spans="1:11" s="5" customFormat="1" ht="15" x14ac:dyDescent="0.25">
      <c r="B12" s="25">
        <v>44</v>
      </c>
      <c r="C12" s="7" t="s">
        <v>19</v>
      </c>
      <c r="D12" s="173">
        <f t="shared" si="1"/>
        <v>43766</v>
      </c>
      <c r="E12" s="173">
        <f t="shared" si="0"/>
        <v>43767</v>
      </c>
      <c r="F12" s="173">
        <f t="shared" si="0"/>
        <v>43768</v>
      </c>
      <c r="G12" s="194">
        <f t="shared" si="0"/>
        <v>43769</v>
      </c>
      <c r="H12" s="167">
        <f t="shared" si="0"/>
        <v>43770</v>
      </c>
      <c r="I12" s="204" t="s">
        <v>241</v>
      </c>
      <c r="J12" s="61">
        <f t="shared" si="2"/>
        <v>43771</v>
      </c>
    </row>
    <row r="13" spans="1:11" s="5" customFormat="1" ht="15" x14ac:dyDescent="0.25">
      <c r="B13" s="25">
        <v>45</v>
      </c>
      <c r="C13" s="7" t="s">
        <v>20</v>
      </c>
      <c r="D13" s="43">
        <f t="shared" si="1"/>
        <v>43773</v>
      </c>
      <c r="E13" s="43">
        <f t="shared" si="0"/>
        <v>43774</v>
      </c>
      <c r="F13" s="133">
        <f t="shared" si="0"/>
        <v>43775</v>
      </c>
      <c r="G13" s="43">
        <f t="shared" si="0"/>
        <v>43776</v>
      </c>
      <c r="H13" s="43">
        <f t="shared" si="0"/>
        <v>43777</v>
      </c>
      <c r="I13" s="60" t="s">
        <v>86</v>
      </c>
      <c r="J13" s="93">
        <f t="shared" si="2"/>
        <v>43778</v>
      </c>
    </row>
    <row r="14" spans="1:11" s="5" customFormat="1" ht="15" x14ac:dyDescent="0.25">
      <c r="B14" s="25">
        <v>46</v>
      </c>
      <c r="C14" s="7" t="s">
        <v>21</v>
      </c>
      <c r="D14" s="43">
        <f t="shared" si="1"/>
        <v>43780</v>
      </c>
      <c r="E14" s="189">
        <f t="shared" si="0"/>
        <v>43781</v>
      </c>
      <c r="F14" s="133">
        <f t="shared" si="0"/>
        <v>43782</v>
      </c>
      <c r="G14" s="189">
        <f t="shared" si="0"/>
        <v>43783</v>
      </c>
      <c r="H14" s="43">
        <f t="shared" si="0"/>
        <v>43784</v>
      </c>
      <c r="I14" s="60" t="s">
        <v>235</v>
      </c>
      <c r="J14" s="93">
        <f t="shared" si="2"/>
        <v>43785</v>
      </c>
    </row>
    <row r="15" spans="1:11" s="5" customFormat="1" ht="15" x14ac:dyDescent="0.25">
      <c r="B15" s="25">
        <v>47</v>
      </c>
      <c r="C15" s="7" t="s">
        <v>22</v>
      </c>
      <c r="D15" s="43">
        <f t="shared" si="1"/>
        <v>43787</v>
      </c>
      <c r="E15" s="199">
        <f t="shared" si="0"/>
        <v>43788</v>
      </c>
      <c r="F15" s="43">
        <f t="shared" si="0"/>
        <v>43789</v>
      </c>
      <c r="G15" s="218">
        <f t="shared" si="0"/>
        <v>43790</v>
      </c>
      <c r="H15" s="43">
        <f t="shared" si="0"/>
        <v>43791</v>
      </c>
      <c r="I15" s="174" t="s">
        <v>186</v>
      </c>
      <c r="J15" s="93">
        <f t="shared" si="2"/>
        <v>43792</v>
      </c>
    </row>
    <row r="16" spans="1:11" s="5" customFormat="1" ht="15" x14ac:dyDescent="0.25">
      <c r="B16" s="25">
        <v>48</v>
      </c>
      <c r="C16" s="7" t="s">
        <v>23</v>
      </c>
      <c r="D16" s="43">
        <f t="shared" si="1"/>
        <v>43794</v>
      </c>
      <c r="E16" s="199">
        <f t="shared" si="0"/>
        <v>43795</v>
      </c>
      <c r="F16" s="114">
        <f t="shared" si="0"/>
        <v>43796</v>
      </c>
      <c r="G16" s="114">
        <f t="shared" si="0"/>
        <v>43797</v>
      </c>
      <c r="H16" s="43">
        <f t="shared" si="0"/>
        <v>43798</v>
      </c>
      <c r="I16" s="130" t="s">
        <v>244</v>
      </c>
      <c r="J16" s="93">
        <f t="shared" si="2"/>
        <v>43799</v>
      </c>
    </row>
    <row r="17" spans="1:11" s="5" customFormat="1" ht="15" x14ac:dyDescent="0.25">
      <c r="B17" s="25">
        <v>49</v>
      </c>
      <c r="C17" s="7" t="s">
        <v>24</v>
      </c>
      <c r="D17" s="43">
        <f t="shared" si="1"/>
        <v>43801</v>
      </c>
      <c r="E17" s="43">
        <f t="shared" si="0"/>
        <v>43802</v>
      </c>
      <c r="F17" s="43">
        <f t="shared" si="0"/>
        <v>43803</v>
      </c>
      <c r="G17" s="43">
        <f t="shared" si="0"/>
        <v>43804</v>
      </c>
      <c r="H17" s="43">
        <f t="shared" si="0"/>
        <v>43805</v>
      </c>
      <c r="I17" s="60" t="s">
        <v>243</v>
      </c>
      <c r="J17" s="175">
        <f t="shared" si="2"/>
        <v>43806</v>
      </c>
    </row>
    <row r="18" spans="1:11" s="5" customFormat="1" ht="15" x14ac:dyDescent="0.25">
      <c r="B18" s="25">
        <v>50</v>
      </c>
      <c r="C18" s="7" t="s">
        <v>25</v>
      </c>
      <c r="D18" s="43">
        <f t="shared" si="1"/>
        <v>43808</v>
      </c>
      <c r="E18" s="110">
        <f t="shared" si="0"/>
        <v>43809</v>
      </c>
      <c r="F18" s="43">
        <f t="shared" si="0"/>
        <v>43810</v>
      </c>
      <c r="G18" s="43">
        <f t="shared" si="0"/>
        <v>43811</v>
      </c>
      <c r="H18" s="150">
        <f t="shared" si="0"/>
        <v>43812</v>
      </c>
      <c r="I18" s="187" t="s">
        <v>152</v>
      </c>
      <c r="J18" s="93">
        <f t="shared" si="2"/>
        <v>43813</v>
      </c>
    </row>
    <row r="19" spans="1:11" s="5" customFormat="1" ht="15" customHeight="1" x14ac:dyDescent="0.25">
      <c r="B19" s="25">
        <v>51</v>
      </c>
      <c r="C19" s="206" t="s">
        <v>26</v>
      </c>
      <c r="D19" s="207">
        <f t="shared" si="1"/>
        <v>43815</v>
      </c>
      <c r="E19" s="207">
        <f t="shared" si="0"/>
        <v>43816</v>
      </c>
      <c r="F19" s="207">
        <f t="shared" si="0"/>
        <v>43817</v>
      </c>
      <c r="G19" s="207">
        <f t="shared" si="0"/>
        <v>43818</v>
      </c>
      <c r="H19" s="169">
        <f t="shared" si="0"/>
        <v>43819</v>
      </c>
      <c r="I19" s="197"/>
      <c r="J19" s="93">
        <f t="shared" si="2"/>
        <v>43820</v>
      </c>
    </row>
    <row r="20" spans="1:11" s="5" customFormat="1" ht="15.75" customHeight="1" x14ac:dyDescent="0.25">
      <c r="B20" s="28">
        <v>52</v>
      </c>
      <c r="C20" s="208" t="s">
        <v>28</v>
      </c>
      <c r="D20" s="209">
        <f t="shared" si="1"/>
        <v>43822</v>
      </c>
      <c r="E20" s="210">
        <f t="shared" si="0"/>
        <v>43823</v>
      </c>
      <c r="F20" s="210">
        <f t="shared" si="0"/>
        <v>43824</v>
      </c>
      <c r="G20" s="209">
        <f t="shared" si="0"/>
        <v>43825</v>
      </c>
      <c r="H20" s="209">
        <f t="shared" si="0"/>
        <v>43826</v>
      </c>
      <c r="I20" s="250" t="s">
        <v>194</v>
      </c>
      <c r="J20" s="94">
        <f t="shared" si="2"/>
        <v>43827</v>
      </c>
    </row>
    <row r="21" spans="1:11" s="5" customFormat="1" ht="15.75" customHeight="1" x14ac:dyDescent="0.25">
      <c r="A21" s="36"/>
      <c r="B21" s="28">
        <v>1</v>
      </c>
      <c r="C21" s="208" t="s">
        <v>29</v>
      </c>
      <c r="D21" s="209">
        <f t="shared" si="1"/>
        <v>43829</v>
      </c>
      <c r="E21" s="210">
        <f t="shared" si="0"/>
        <v>43830</v>
      </c>
      <c r="F21" s="209">
        <f t="shared" si="0"/>
        <v>43831</v>
      </c>
      <c r="G21" s="209">
        <f t="shared" si="0"/>
        <v>43832</v>
      </c>
      <c r="H21" s="209">
        <f t="shared" si="0"/>
        <v>43833</v>
      </c>
      <c r="I21" s="251"/>
      <c r="J21" s="94">
        <f t="shared" si="2"/>
        <v>43834</v>
      </c>
    </row>
    <row r="22" spans="1:11" s="5" customFormat="1" ht="15" x14ac:dyDescent="0.25">
      <c r="B22" s="27">
        <v>2</v>
      </c>
      <c r="C22" s="208" t="s">
        <v>30</v>
      </c>
      <c r="D22" s="209">
        <f t="shared" si="1"/>
        <v>43836</v>
      </c>
      <c r="E22" s="12">
        <f t="shared" ref="E22:H37" si="3">D22+1</f>
        <v>43837</v>
      </c>
      <c r="F22" s="12">
        <f t="shared" si="3"/>
        <v>43838</v>
      </c>
      <c r="G22" s="12">
        <f t="shared" si="3"/>
        <v>43839</v>
      </c>
      <c r="H22" s="12">
        <f t="shared" si="3"/>
        <v>43840</v>
      </c>
      <c r="I22" s="60"/>
      <c r="J22" s="62">
        <f t="shared" si="2"/>
        <v>43841</v>
      </c>
    </row>
    <row r="23" spans="1:11" s="5" customFormat="1" ht="15" x14ac:dyDescent="0.25">
      <c r="B23" s="27">
        <v>3</v>
      </c>
      <c r="C23" s="7" t="s">
        <v>31</v>
      </c>
      <c r="D23" s="12">
        <f t="shared" si="1"/>
        <v>43843</v>
      </c>
      <c r="E23" s="12">
        <f t="shared" si="3"/>
        <v>43844</v>
      </c>
      <c r="F23" s="117">
        <f t="shared" si="3"/>
        <v>43845</v>
      </c>
      <c r="G23" s="43">
        <f t="shared" si="3"/>
        <v>43846</v>
      </c>
      <c r="H23" s="43">
        <f t="shared" si="3"/>
        <v>43847</v>
      </c>
      <c r="I23" s="60" t="s">
        <v>90</v>
      </c>
      <c r="J23" s="62">
        <f t="shared" si="2"/>
        <v>43848</v>
      </c>
    </row>
    <row r="24" spans="1:11" s="5" customFormat="1" ht="15" x14ac:dyDescent="0.25">
      <c r="B24" s="27">
        <v>4</v>
      </c>
      <c r="C24" s="7" t="s">
        <v>32</v>
      </c>
      <c r="D24" s="12">
        <f t="shared" si="1"/>
        <v>43850</v>
      </c>
      <c r="E24" s="12">
        <f t="shared" si="3"/>
        <v>43851</v>
      </c>
      <c r="F24" s="117">
        <f t="shared" si="3"/>
        <v>43852</v>
      </c>
      <c r="G24" s="127">
        <f t="shared" si="3"/>
        <v>43853</v>
      </c>
      <c r="H24" s="43">
        <f t="shared" si="3"/>
        <v>43854</v>
      </c>
      <c r="I24" s="128" t="s">
        <v>245</v>
      </c>
      <c r="J24" s="62">
        <f t="shared" si="2"/>
        <v>43855</v>
      </c>
    </row>
    <row r="25" spans="1:11" s="5" customFormat="1" ht="15" x14ac:dyDescent="0.25">
      <c r="B25" s="27">
        <v>5</v>
      </c>
      <c r="C25" s="7" t="s">
        <v>33</v>
      </c>
      <c r="D25" s="12">
        <f t="shared" si="1"/>
        <v>43857</v>
      </c>
      <c r="E25" s="12">
        <f t="shared" si="3"/>
        <v>43858</v>
      </c>
      <c r="F25" s="12">
        <f t="shared" si="3"/>
        <v>43859</v>
      </c>
      <c r="G25" s="133">
        <f t="shared" si="3"/>
        <v>43860</v>
      </c>
      <c r="H25" s="43">
        <f t="shared" si="3"/>
        <v>43861</v>
      </c>
      <c r="I25" s="60" t="s">
        <v>216</v>
      </c>
      <c r="J25" s="62">
        <f t="shared" si="2"/>
        <v>43862</v>
      </c>
    </row>
    <row r="26" spans="1:11" s="5" customFormat="1" ht="15" x14ac:dyDescent="0.25">
      <c r="B26" s="27">
        <v>6</v>
      </c>
      <c r="C26" s="7" t="s">
        <v>35</v>
      </c>
      <c r="D26" s="215">
        <f t="shared" si="1"/>
        <v>43864</v>
      </c>
      <c r="E26" s="12">
        <f t="shared" si="3"/>
        <v>43865</v>
      </c>
      <c r="F26" s="202">
        <f t="shared" si="3"/>
        <v>43866</v>
      </c>
      <c r="G26" s="114">
        <f t="shared" si="3"/>
        <v>43867</v>
      </c>
      <c r="H26" s="43">
        <f t="shared" si="3"/>
        <v>43868</v>
      </c>
      <c r="I26" s="103" t="s">
        <v>173</v>
      </c>
      <c r="J26" s="62">
        <f t="shared" si="2"/>
        <v>43869</v>
      </c>
    </row>
    <row r="27" spans="1:11" s="5" customFormat="1" ht="18" customHeight="1" x14ac:dyDescent="0.25">
      <c r="A27" s="34"/>
      <c r="B27" s="28">
        <v>7</v>
      </c>
      <c r="C27" s="39" t="s">
        <v>36</v>
      </c>
      <c r="D27" s="95">
        <f t="shared" si="1"/>
        <v>43871</v>
      </c>
      <c r="E27" s="95">
        <f t="shared" si="3"/>
        <v>43872</v>
      </c>
      <c r="F27" s="95">
        <f t="shared" si="3"/>
        <v>43873</v>
      </c>
      <c r="G27" s="95">
        <f t="shared" si="3"/>
        <v>43874</v>
      </c>
      <c r="H27" s="95">
        <f t="shared" si="3"/>
        <v>43875</v>
      </c>
      <c r="I27" s="60" t="s">
        <v>34</v>
      </c>
      <c r="J27" s="94">
        <f t="shared" si="2"/>
        <v>43876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43878</v>
      </c>
      <c r="E28" s="12">
        <f t="shared" si="3"/>
        <v>43879</v>
      </c>
      <c r="F28" s="12">
        <f t="shared" si="3"/>
        <v>43880</v>
      </c>
      <c r="G28" s="12">
        <f t="shared" si="3"/>
        <v>43881</v>
      </c>
      <c r="H28" s="12">
        <f t="shared" si="3"/>
        <v>43882</v>
      </c>
      <c r="I28" s="74"/>
      <c r="J28" s="62">
        <f t="shared" si="2"/>
        <v>43883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43885</v>
      </c>
      <c r="E29" s="12">
        <f t="shared" si="3"/>
        <v>43886</v>
      </c>
      <c r="F29" s="12">
        <f t="shared" si="3"/>
        <v>43887</v>
      </c>
      <c r="G29" s="43">
        <f t="shared" si="3"/>
        <v>43888</v>
      </c>
      <c r="H29" s="43">
        <f t="shared" si="3"/>
        <v>43889</v>
      </c>
      <c r="I29" s="74" t="s">
        <v>220</v>
      </c>
      <c r="J29" s="62">
        <f t="shared" si="2"/>
        <v>43890</v>
      </c>
    </row>
    <row r="30" spans="1:11" s="5" customFormat="1" ht="15" x14ac:dyDescent="0.25">
      <c r="B30" s="25">
        <v>10</v>
      </c>
      <c r="C30" s="7" t="s">
        <v>39</v>
      </c>
      <c r="D30" s="43">
        <f t="shared" si="1"/>
        <v>43892</v>
      </c>
      <c r="E30" s="43">
        <f t="shared" si="3"/>
        <v>43893</v>
      </c>
      <c r="F30" s="43">
        <f t="shared" si="3"/>
        <v>43894</v>
      </c>
      <c r="G30" s="43">
        <f t="shared" si="3"/>
        <v>43895</v>
      </c>
      <c r="H30" s="43">
        <f t="shared" si="3"/>
        <v>43896</v>
      </c>
      <c r="I30" s="74"/>
      <c r="J30" s="62">
        <f t="shared" si="2"/>
        <v>43897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43899</v>
      </c>
      <c r="E31" s="12">
        <f t="shared" si="3"/>
        <v>43900</v>
      </c>
      <c r="F31" s="114">
        <f t="shared" si="3"/>
        <v>43901</v>
      </c>
      <c r="G31" s="114">
        <f t="shared" si="3"/>
        <v>43902</v>
      </c>
      <c r="H31" s="43">
        <f t="shared" si="3"/>
        <v>43903</v>
      </c>
      <c r="I31" s="160" t="s">
        <v>182</v>
      </c>
      <c r="J31" s="62">
        <f t="shared" si="2"/>
        <v>43904</v>
      </c>
    </row>
    <row r="32" spans="1:11" s="5" customFormat="1" ht="15" x14ac:dyDescent="0.25">
      <c r="B32" s="25">
        <v>12</v>
      </c>
      <c r="C32" s="82" t="s">
        <v>41</v>
      </c>
      <c r="D32" s="12">
        <f t="shared" si="1"/>
        <v>43906</v>
      </c>
      <c r="E32" s="12">
        <f t="shared" si="3"/>
        <v>43907</v>
      </c>
      <c r="F32" s="133">
        <f t="shared" si="3"/>
        <v>43908</v>
      </c>
      <c r="G32" s="51">
        <f t="shared" si="3"/>
        <v>43909</v>
      </c>
      <c r="H32" s="164">
        <f t="shared" si="3"/>
        <v>43910</v>
      </c>
      <c r="I32" s="60" t="s">
        <v>250</v>
      </c>
      <c r="J32" s="62">
        <f t="shared" si="2"/>
        <v>43911</v>
      </c>
    </row>
    <row r="33" spans="1:10" s="5" customFormat="1" ht="15" customHeight="1" x14ac:dyDescent="0.25">
      <c r="B33" s="25">
        <v>13</v>
      </c>
      <c r="C33" s="82" t="s">
        <v>43</v>
      </c>
      <c r="D33" s="114">
        <f t="shared" si="1"/>
        <v>43913</v>
      </c>
      <c r="E33" s="114">
        <f t="shared" si="3"/>
        <v>43914</v>
      </c>
      <c r="F33" s="43">
        <f t="shared" si="3"/>
        <v>43915</v>
      </c>
      <c r="G33" s="43">
        <f t="shared" si="3"/>
        <v>43916</v>
      </c>
      <c r="H33" s="133">
        <f t="shared" si="3"/>
        <v>43917</v>
      </c>
      <c r="I33" s="130" t="s">
        <v>247</v>
      </c>
      <c r="J33" s="62">
        <f t="shared" si="2"/>
        <v>43918</v>
      </c>
    </row>
    <row r="34" spans="1:10" s="5" customFormat="1" ht="15" customHeight="1" x14ac:dyDescent="0.25">
      <c r="A34" s="252" t="s">
        <v>62</v>
      </c>
      <c r="B34" s="81">
        <v>14</v>
      </c>
      <c r="C34" s="82" t="s">
        <v>44</v>
      </c>
      <c r="D34" s="43">
        <f t="shared" si="1"/>
        <v>43920</v>
      </c>
      <c r="E34" s="43">
        <f t="shared" si="3"/>
        <v>43921</v>
      </c>
      <c r="F34" s="43">
        <f t="shared" si="3"/>
        <v>43922</v>
      </c>
      <c r="G34" s="133">
        <f t="shared" si="3"/>
        <v>43923</v>
      </c>
      <c r="H34" s="43">
        <f t="shared" si="3"/>
        <v>43924</v>
      </c>
      <c r="I34" s="60" t="s">
        <v>113</v>
      </c>
      <c r="J34" s="62">
        <f t="shared" si="2"/>
        <v>43925</v>
      </c>
    </row>
    <row r="35" spans="1:10" s="5" customFormat="1" ht="15" customHeight="1" x14ac:dyDescent="0.25">
      <c r="A35" s="252"/>
      <c r="B35" s="6">
        <v>15</v>
      </c>
      <c r="C35" s="40" t="s">
        <v>45</v>
      </c>
      <c r="D35" s="211">
        <f t="shared" si="1"/>
        <v>43927</v>
      </c>
      <c r="E35" s="211">
        <f t="shared" si="3"/>
        <v>43928</v>
      </c>
      <c r="F35" s="211">
        <f t="shared" si="3"/>
        <v>43929</v>
      </c>
      <c r="G35" s="211">
        <f t="shared" si="3"/>
        <v>43930</v>
      </c>
      <c r="H35" s="212">
        <f t="shared" si="3"/>
        <v>43931</v>
      </c>
      <c r="I35" s="60" t="s">
        <v>42</v>
      </c>
      <c r="J35" s="94">
        <f t="shared" si="2"/>
        <v>43932</v>
      </c>
    </row>
    <row r="36" spans="1:10" s="5" customFormat="1" ht="15" customHeight="1" x14ac:dyDescent="0.25">
      <c r="A36" s="252"/>
      <c r="B36" s="6">
        <v>16</v>
      </c>
      <c r="C36" s="7" t="s">
        <v>46</v>
      </c>
      <c r="D36" s="51">
        <f t="shared" si="1"/>
        <v>43934</v>
      </c>
      <c r="E36" s="12">
        <f t="shared" si="3"/>
        <v>43935</v>
      </c>
      <c r="F36" s="12">
        <f t="shared" si="3"/>
        <v>43936</v>
      </c>
      <c r="G36" s="12">
        <f t="shared" si="3"/>
        <v>43937</v>
      </c>
      <c r="H36" s="12">
        <f t="shared" si="3"/>
        <v>43938</v>
      </c>
      <c r="I36" s="130" t="s">
        <v>224</v>
      </c>
      <c r="J36" s="62">
        <f t="shared" si="2"/>
        <v>43939</v>
      </c>
    </row>
    <row r="37" spans="1:10" s="5" customFormat="1" ht="15" customHeight="1" x14ac:dyDescent="0.25">
      <c r="A37" s="252"/>
      <c r="B37" s="6">
        <v>17</v>
      </c>
      <c r="C37" s="7" t="s">
        <v>48</v>
      </c>
      <c r="D37" s="12">
        <f t="shared" si="1"/>
        <v>43941</v>
      </c>
      <c r="E37" s="12">
        <f t="shared" si="3"/>
        <v>43942</v>
      </c>
      <c r="F37" s="114">
        <f t="shared" si="3"/>
        <v>43943</v>
      </c>
      <c r="G37" s="114">
        <f t="shared" si="3"/>
        <v>43944</v>
      </c>
      <c r="H37" s="12">
        <f t="shared" si="3"/>
        <v>43945</v>
      </c>
      <c r="I37" s="160" t="s">
        <v>246</v>
      </c>
      <c r="J37" s="62">
        <f t="shared" si="2"/>
        <v>43946</v>
      </c>
    </row>
    <row r="38" spans="1:10" s="5" customFormat="1" ht="15" customHeight="1" x14ac:dyDescent="0.25">
      <c r="A38" s="252"/>
      <c r="B38" s="6">
        <v>18</v>
      </c>
      <c r="C38" s="7" t="s">
        <v>49</v>
      </c>
      <c r="D38" s="214">
        <f t="shared" si="1"/>
        <v>43948</v>
      </c>
      <c r="E38" s="43">
        <f t="shared" ref="E38:H48" si="4">D38+1</f>
        <v>43949</v>
      </c>
      <c r="F38" s="43">
        <f t="shared" si="4"/>
        <v>43950</v>
      </c>
      <c r="G38" s="12">
        <f t="shared" si="4"/>
        <v>43951</v>
      </c>
      <c r="H38" s="51">
        <f t="shared" si="4"/>
        <v>43952</v>
      </c>
      <c r="I38" s="103" t="s">
        <v>225</v>
      </c>
      <c r="J38" s="62">
        <f t="shared" si="2"/>
        <v>43953</v>
      </c>
    </row>
    <row r="39" spans="1:10" s="5" customFormat="1" ht="15" customHeight="1" x14ac:dyDescent="0.25">
      <c r="A39" s="252"/>
      <c r="B39" s="6">
        <v>19</v>
      </c>
      <c r="C39" s="7" t="s">
        <v>50</v>
      </c>
      <c r="D39" s="12">
        <f t="shared" si="1"/>
        <v>43955</v>
      </c>
      <c r="E39" s="43">
        <f t="shared" si="4"/>
        <v>43956</v>
      </c>
      <c r="F39" s="117">
        <f t="shared" si="4"/>
        <v>43957</v>
      </c>
      <c r="G39" s="43">
        <f t="shared" si="4"/>
        <v>43958</v>
      </c>
      <c r="H39" s="173">
        <f t="shared" si="4"/>
        <v>43959</v>
      </c>
      <c r="I39" s="60" t="s">
        <v>238</v>
      </c>
      <c r="J39" s="62">
        <f t="shared" si="2"/>
        <v>43960</v>
      </c>
    </row>
    <row r="40" spans="1:10" s="5" customFormat="1" ht="15" customHeight="1" x14ac:dyDescent="0.25">
      <c r="A40" s="252"/>
      <c r="B40" s="6">
        <v>20</v>
      </c>
      <c r="C40" s="7" t="s">
        <v>51</v>
      </c>
      <c r="D40" s="12">
        <f t="shared" si="1"/>
        <v>43962</v>
      </c>
      <c r="E40" s="220">
        <f t="shared" si="4"/>
        <v>43963</v>
      </c>
      <c r="F40" s="117">
        <f t="shared" si="4"/>
        <v>43964</v>
      </c>
      <c r="G40" s="43">
        <f t="shared" si="4"/>
        <v>43965</v>
      </c>
      <c r="H40" s="12">
        <f>G40+1</f>
        <v>43966</v>
      </c>
      <c r="I40" s="60" t="s">
        <v>237</v>
      </c>
      <c r="J40" s="93">
        <f t="shared" si="2"/>
        <v>43967</v>
      </c>
    </row>
    <row r="41" spans="1:10" s="5" customFormat="1" ht="15" customHeight="1" x14ac:dyDescent="0.25">
      <c r="A41" s="252"/>
      <c r="B41" s="6">
        <v>21</v>
      </c>
      <c r="C41" s="7" t="s">
        <v>52</v>
      </c>
      <c r="D41" s="167">
        <f t="shared" si="1"/>
        <v>43969</v>
      </c>
      <c r="E41" s="167">
        <f t="shared" si="4"/>
        <v>43970</v>
      </c>
      <c r="F41" s="167">
        <f t="shared" si="4"/>
        <v>43971</v>
      </c>
      <c r="G41" s="51">
        <f t="shared" si="4"/>
        <v>43972</v>
      </c>
      <c r="H41" s="167">
        <f t="shared" si="4"/>
        <v>43973</v>
      </c>
      <c r="I41" s="161" t="s">
        <v>120</v>
      </c>
      <c r="J41" s="75">
        <f t="shared" si="2"/>
        <v>43974</v>
      </c>
    </row>
    <row r="42" spans="1:10" s="5" customFormat="1" ht="15" customHeight="1" x14ac:dyDescent="0.25">
      <c r="B42" s="6">
        <v>22</v>
      </c>
      <c r="C42" s="7" t="s">
        <v>53</v>
      </c>
      <c r="D42" s="43">
        <f t="shared" si="1"/>
        <v>43976</v>
      </c>
      <c r="E42" s="12">
        <f t="shared" si="4"/>
        <v>43977</v>
      </c>
      <c r="F42" s="12">
        <f t="shared" si="4"/>
        <v>43978</v>
      </c>
      <c r="G42" s="218">
        <f t="shared" si="4"/>
        <v>43979</v>
      </c>
      <c r="H42" s="190">
        <f t="shared" si="4"/>
        <v>43980</v>
      </c>
      <c r="I42" s="60" t="s">
        <v>239</v>
      </c>
      <c r="J42" s="93">
        <f t="shared" si="2"/>
        <v>43981</v>
      </c>
    </row>
    <row r="43" spans="1:10" s="5" customFormat="1" ht="15" customHeight="1" x14ac:dyDescent="0.25">
      <c r="B43" s="6">
        <v>23</v>
      </c>
      <c r="C43" s="7" t="s">
        <v>54</v>
      </c>
      <c r="D43" s="51">
        <f t="shared" si="1"/>
        <v>43983</v>
      </c>
      <c r="E43" s="12">
        <f t="shared" si="4"/>
        <v>43984</v>
      </c>
      <c r="F43" s="12">
        <f t="shared" si="4"/>
        <v>43985</v>
      </c>
      <c r="G43" s="189">
        <f t="shared" si="4"/>
        <v>43986</v>
      </c>
      <c r="H43" s="190">
        <f t="shared" si="4"/>
        <v>43987</v>
      </c>
      <c r="I43" s="60" t="s">
        <v>231</v>
      </c>
      <c r="J43" s="93">
        <f>H43+1</f>
        <v>43988</v>
      </c>
    </row>
    <row r="44" spans="1:10" s="5" customFormat="1" ht="15" x14ac:dyDescent="0.25">
      <c r="B44" s="6">
        <v>24</v>
      </c>
      <c r="C44" s="7" t="s">
        <v>55</v>
      </c>
      <c r="D44" s="43">
        <f t="shared" si="1"/>
        <v>43990</v>
      </c>
      <c r="E44" s="43">
        <f t="shared" si="4"/>
        <v>43991</v>
      </c>
      <c r="F44" s="43">
        <f t="shared" si="4"/>
        <v>43992</v>
      </c>
      <c r="G44" s="51">
        <f t="shared" si="4"/>
        <v>43993</v>
      </c>
      <c r="H44" s="167">
        <f t="shared" si="4"/>
        <v>43994</v>
      </c>
      <c r="I44" s="128" t="s">
        <v>233</v>
      </c>
      <c r="J44" s="62">
        <f>H44+1</f>
        <v>43995</v>
      </c>
    </row>
    <row r="45" spans="1:10" s="5" customFormat="1" ht="15" x14ac:dyDescent="0.25">
      <c r="B45" s="6">
        <v>25</v>
      </c>
      <c r="C45" s="7" t="s">
        <v>56</v>
      </c>
      <c r="D45" s="43">
        <f t="shared" si="1"/>
        <v>43997</v>
      </c>
      <c r="E45" s="43">
        <f t="shared" si="4"/>
        <v>43998</v>
      </c>
      <c r="F45" s="43">
        <f t="shared" si="4"/>
        <v>43999</v>
      </c>
      <c r="G45" s="43">
        <f t="shared" si="4"/>
        <v>44000</v>
      </c>
      <c r="H45" s="43">
        <f t="shared" si="4"/>
        <v>44001</v>
      </c>
      <c r="I45" s="128"/>
      <c r="J45" s="62">
        <f>H45+1</f>
        <v>44002</v>
      </c>
    </row>
    <row r="46" spans="1:10" s="5" customFormat="1" ht="15" x14ac:dyDescent="0.25">
      <c r="B46" s="6">
        <v>26</v>
      </c>
      <c r="C46" s="7" t="s">
        <v>57</v>
      </c>
      <c r="D46" s="43">
        <f t="shared" si="1"/>
        <v>44004</v>
      </c>
      <c r="E46" s="147">
        <f t="shared" si="4"/>
        <v>44005</v>
      </c>
      <c r="F46" s="147">
        <f t="shared" si="4"/>
        <v>44006</v>
      </c>
      <c r="G46" s="147">
        <f t="shared" si="4"/>
        <v>44007</v>
      </c>
      <c r="H46" s="147">
        <f t="shared" si="4"/>
        <v>44008</v>
      </c>
      <c r="I46" s="60" t="s">
        <v>249</v>
      </c>
      <c r="J46" s="62">
        <f>H46+1</f>
        <v>44009</v>
      </c>
    </row>
    <row r="47" spans="1:10" s="5" customFormat="1" ht="15" x14ac:dyDescent="0.25">
      <c r="B47" s="6">
        <v>27</v>
      </c>
      <c r="C47" s="7" t="s">
        <v>58</v>
      </c>
      <c r="D47" s="127">
        <f>J46+2</f>
        <v>44011</v>
      </c>
      <c r="E47" s="127">
        <f t="shared" ref="E47" si="5">D47+1</f>
        <v>44012</v>
      </c>
      <c r="F47" s="216">
        <f t="shared" ref="F47" si="6">E47+1</f>
        <v>44013</v>
      </c>
      <c r="G47" s="127">
        <f t="shared" ref="G47" si="7">F47+1</f>
        <v>44014</v>
      </c>
      <c r="H47" s="173">
        <f t="shared" ref="H47" si="8">G47+1</f>
        <v>44015</v>
      </c>
      <c r="I47" s="60" t="s">
        <v>248</v>
      </c>
      <c r="J47" s="62">
        <v>43986</v>
      </c>
    </row>
    <row r="48" spans="1:10" s="5" customFormat="1" ht="15" x14ac:dyDescent="0.25">
      <c r="B48" s="6">
        <v>28</v>
      </c>
      <c r="C48" s="7" t="s">
        <v>137</v>
      </c>
      <c r="D48" s="173">
        <f>J47+2</f>
        <v>43988</v>
      </c>
      <c r="E48" s="173">
        <f t="shared" si="4"/>
        <v>43989</v>
      </c>
      <c r="F48" s="173">
        <f t="shared" si="4"/>
        <v>43990</v>
      </c>
      <c r="G48" s="173">
        <f t="shared" si="4"/>
        <v>43991</v>
      </c>
      <c r="H48" s="173">
        <f t="shared" si="4"/>
        <v>43992</v>
      </c>
      <c r="I48" s="73" t="s">
        <v>63</v>
      </c>
      <c r="J48" s="62">
        <f>H48+1</f>
        <v>43993</v>
      </c>
    </row>
    <row r="49" spans="1:11" s="5" customFormat="1" ht="25.5" x14ac:dyDescent="0.25">
      <c r="A49" s="48"/>
      <c r="B49" s="92" t="s">
        <v>59</v>
      </c>
      <c r="C49" s="17"/>
      <c r="D49" s="52">
        <v>36</v>
      </c>
      <c r="E49" s="53">
        <v>37</v>
      </c>
      <c r="F49" s="52">
        <v>37</v>
      </c>
      <c r="G49" s="52">
        <v>36</v>
      </c>
      <c r="H49" s="69">
        <v>37</v>
      </c>
      <c r="I49" s="191" t="s">
        <v>227</v>
      </c>
      <c r="J49" s="71"/>
    </row>
    <row r="50" spans="1:11" s="11" customFormat="1" ht="23.25" x14ac:dyDescent="0.35">
      <c r="A50" s="47"/>
      <c r="E50" s="54"/>
      <c r="F50" s="54"/>
      <c r="G50" s="55"/>
      <c r="H50" s="66"/>
      <c r="I50" s="68"/>
      <c r="J50" s="72"/>
      <c r="K50" s="5"/>
    </row>
    <row r="51" spans="1:11" s="42" customFormat="1" ht="15.75" customHeight="1" x14ac:dyDescent="0.25">
      <c r="A51" s="23"/>
      <c r="B51" s="1"/>
      <c r="C51" s="31" t="s">
        <v>208</v>
      </c>
      <c r="D51" s="32">
        <v>43717</v>
      </c>
      <c r="E51" s="49">
        <v>44022</v>
      </c>
      <c r="F51" s="192" t="s">
        <v>209</v>
      </c>
      <c r="G51" s="86">
        <v>43878</v>
      </c>
      <c r="H51" s="67" t="s">
        <v>229</v>
      </c>
      <c r="J51" s="253" t="s">
        <v>230</v>
      </c>
    </row>
    <row r="52" spans="1:11" s="41" customFormat="1" ht="18" x14ac:dyDescent="0.25">
      <c r="A52" s="23"/>
      <c r="B52" s="1"/>
      <c r="C52" s="31" t="s">
        <v>228</v>
      </c>
      <c r="D52" s="32">
        <v>44088</v>
      </c>
      <c r="E52" s="49">
        <v>44386</v>
      </c>
      <c r="G52" s="50">
        <v>44242</v>
      </c>
      <c r="H52" s="89"/>
      <c r="I52" s="88" t="s">
        <v>226</v>
      </c>
      <c r="J52" s="254"/>
    </row>
    <row r="53" spans="1:11" ht="15" x14ac:dyDescent="0.2">
      <c r="A53" s="37"/>
      <c r="B53" s="3"/>
      <c r="C53" s="3"/>
      <c r="D53" s="3"/>
      <c r="E53" s="3"/>
      <c r="F53" s="3"/>
      <c r="G53" s="3"/>
      <c r="I53" s="1"/>
      <c r="K53" s="1"/>
    </row>
    <row r="54" spans="1:11" ht="15.75" hidden="1" x14ac:dyDescent="0.25">
      <c r="E54"/>
      <c r="F54"/>
      <c r="G54"/>
      <c r="H54"/>
      <c r="I54"/>
      <c r="J54"/>
      <c r="K54"/>
    </row>
    <row r="55" spans="1:11" ht="15.75" hidden="1" x14ac:dyDescent="0.25">
      <c r="I55"/>
    </row>
    <row r="56" spans="1:11" ht="15" hidden="1" x14ac:dyDescent="0.2"/>
    <row r="57" spans="1:11" ht="15" hidden="1" x14ac:dyDescent="0.2"/>
    <row r="58" spans="1:11" ht="15" hidden="1" x14ac:dyDescent="0.2"/>
  </sheetData>
  <mergeCells count="4">
    <mergeCell ref="A7:A11"/>
    <mergeCell ref="I20:I21"/>
    <mergeCell ref="A34:A41"/>
    <mergeCell ref="J51:J52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3" orientation="portrait" r:id="rId1"/>
  <headerFooter alignWithMargins="0">
    <oddFooter xml:space="preserve">&amp;R&amp;"Bookman Old Style,Standard"&amp;9
PTS Bezau 19/20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K57"/>
  <sheetViews>
    <sheetView showGridLines="0" view="pageLayout" topLeftCell="A19" zoomScaleNormal="100" workbookViewId="0">
      <selection activeCell="E44" sqref="E44:H44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217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37</v>
      </c>
      <c r="C5" s="7" t="s">
        <v>11</v>
      </c>
      <c r="D5" s="100">
        <v>43353</v>
      </c>
      <c r="E5" s="101">
        <f t="shared" ref="E5:H21" si="0">D5+1</f>
        <v>43354</v>
      </c>
      <c r="F5" s="12">
        <f t="shared" si="0"/>
        <v>43355</v>
      </c>
      <c r="G5" s="12">
        <f t="shared" si="0"/>
        <v>43356</v>
      </c>
      <c r="H5" s="12">
        <f t="shared" si="0"/>
        <v>43357</v>
      </c>
      <c r="I5" s="103" t="s">
        <v>81</v>
      </c>
      <c r="J5" s="61">
        <f>H5+1</f>
        <v>43358</v>
      </c>
    </row>
    <row r="6" spans="1:11" s="5" customFormat="1" ht="15" x14ac:dyDescent="0.25">
      <c r="B6" s="6">
        <v>38</v>
      </c>
      <c r="C6" s="7" t="s">
        <v>12</v>
      </c>
      <c r="D6" s="12">
        <f t="shared" ref="D6:D47" si="1">J5+2</f>
        <v>43360</v>
      </c>
      <c r="E6" s="43">
        <f t="shared" si="0"/>
        <v>43361</v>
      </c>
      <c r="F6" s="43">
        <f t="shared" si="0"/>
        <v>43362</v>
      </c>
      <c r="G6" s="107">
        <f t="shared" si="0"/>
        <v>43363</v>
      </c>
      <c r="H6" s="107">
        <f t="shared" si="0"/>
        <v>43364</v>
      </c>
      <c r="I6" s="108" t="s">
        <v>82</v>
      </c>
      <c r="J6" s="61">
        <f>H6+1</f>
        <v>43365</v>
      </c>
    </row>
    <row r="7" spans="1:11" s="5" customFormat="1" ht="15" x14ac:dyDescent="0.25">
      <c r="A7" s="247" t="s">
        <v>61</v>
      </c>
      <c r="B7" s="6">
        <v>39</v>
      </c>
      <c r="C7" s="7" t="s">
        <v>13</v>
      </c>
      <c r="D7" s="43">
        <f t="shared" si="1"/>
        <v>43367</v>
      </c>
      <c r="E7" s="43">
        <f t="shared" si="0"/>
        <v>43368</v>
      </c>
      <c r="F7" s="43">
        <f t="shared" si="0"/>
        <v>43369</v>
      </c>
      <c r="G7" s="43">
        <f t="shared" si="0"/>
        <v>43370</v>
      </c>
      <c r="H7" s="43">
        <f t="shared" si="0"/>
        <v>43371</v>
      </c>
      <c r="I7" s="217"/>
      <c r="J7" s="61">
        <f t="shared" ref="J7:J42" si="2">H7+1</f>
        <v>43372</v>
      </c>
    </row>
    <row r="8" spans="1:11" s="5" customFormat="1" ht="15" x14ac:dyDescent="0.25">
      <c r="A8" s="248"/>
      <c r="B8" s="6">
        <v>40</v>
      </c>
      <c r="C8" s="7" t="s">
        <v>14</v>
      </c>
      <c r="D8" s="43">
        <f t="shared" si="1"/>
        <v>43374</v>
      </c>
      <c r="E8" s="43">
        <f t="shared" si="0"/>
        <v>43375</v>
      </c>
      <c r="F8" s="43">
        <f t="shared" si="0"/>
        <v>43376</v>
      </c>
      <c r="G8" s="43">
        <f t="shared" si="0"/>
        <v>43377</v>
      </c>
      <c r="H8" s="43">
        <f t="shared" si="0"/>
        <v>43378</v>
      </c>
      <c r="I8" s="74"/>
      <c r="J8" s="61">
        <f t="shared" si="2"/>
        <v>43379</v>
      </c>
    </row>
    <row r="9" spans="1:11" s="5" customFormat="1" ht="15" x14ac:dyDescent="0.25">
      <c r="A9" s="248"/>
      <c r="B9" s="6">
        <v>41</v>
      </c>
      <c r="C9" s="7" t="s">
        <v>15</v>
      </c>
      <c r="D9" s="43">
        <f t="shared" si="1"/>
        <v>43381</v>
      </c>
      <c r="E9" s="110">
        <f t="shared" si="0"/>
        <v>43382</v>
      </c>
      <c r="F9" s="43">
        <f t="shared" si="0"/>
        <v>43383</v>
      </c>
      <c r="G9" s="43">
        <f t="shared" si="0"/>
        <v>43384</v>
      </c>
      <c r="H9" s="43">
        <f t="shared" si="0"/>
        <v>43385</v>
      </c>
      <c r="I9" s="109" t="s">
        <v>83</v>
      </c>
      <c r="J9" s="61">
        <f t="shared" si="2"/>
        <v>43386</v>
      </c>
    </row>
    <row r="10" spans="1:11" s="5" customFormat="1" ht="15" x14ac:dyDescent="0.25">
      <c r="A10" s="248"/>
      <c r="B10" s="6">
        <v>42</v>
      </c>
      <c r="C10" s="7" t="s">
        <v>16</v>
      </c>
      <c r="D10" s="43">
        <f t="shared" si="1"/>
        <v>43388</v>
      </c>
      <c r="E10" s="43">
        <f t="shared" si="0"/>
        <v>43389</v>
      </c>
      <c r="F10" s="196">
        <f t="shared" si="0"/>
        <v>43390</v>
      </c>
      <c r="G10" s="114">
        <f t="shared" si="0"/>
        <v>43391</v>
      </c>
      <c r="H10" s="114">
        <f t="shared" si="0"/>
        <v>43392</v>
      </c>
      <c r="I10" s="198" t="s">
        <v>196</v>
      </c>
      <c r="J10" s="61">
        <f t="shared" si="2"/>
        <v>43393</v>
      </c>
    </row>
    <row r="11" spans="1:11" s="5" customFormat="1" ht="15" x14ac:dyDescent="0.25">
      <c r="A11" s="249"/>
      <c r="B11" s="24">
        <v>43</v>
      </c>
      <c r="C11" s="46" t="s">
        <v>18</v>
      </c>
      <c r="D11" s="43">
        <f t="shared" si="1"/>
        <v>43395</v>
      </c>
      <c r="E11" s="43">
        <f t="shared" si="0"/>
        <v>43396</v>
      </c>
      <c r="F11" s="173">
        <f t="shared" si="0"/>
        <v>43397</v>
      </c>
      <c r="G11" s="164">
        <f t="shared" si="0"/>
        <v>43398</v>
      </c>
      <c r="H11" s="194">
        <f t="shared" si="0"/>
        <v>43399</v>
      </c>
      <c r="I11" s="204" t="s">
        <v>219</v>
      </c>
      <c r="J11" s="61">
        <f t="shared" si="2"/>
        <v>43400</v>
      </c>
    </row>
    <row r="12" spans="1:11" s="5" customFormat="1" ht="15" x14ac:dyDescent="0.25">
      <c r="B12" s="25">
        <v>44</v>
      </c>
      <c r="C12" s="7" t="s">
        <v>19</v>
      </c>
      <c r="D12" s="173">
        <f t="shared" si="1"/>
        <v>43402</v>
      </c>
      <c r="E12" s="173">
        <f t="shared" si="0"/>
        <v>43403</v>
      </c>
      <c r="F12" s="173">
        <f t="shared" si="0"/>
        <v>43404</v>
      </c>
      <c r="G12" s="194">
        <f t="shared" si="0"/>
        <v>43405</v>
      </c>
      <c r="H12" s="167">
        <f t="shared" si="0"/>
        <v>43406</v>
      </c>
      <c r="I12" s="204" t="s">
        <v>218</v>
      </c>
      <c r="J12" s="61">
        <f t="shared" si="2"/>
        <v>43407</v>
      </c>
    </row>
    <row r="13" spans="1:11" s="5" customFormat="1" ht="15" x14ac:dyDescent="0.25">
      <c r="B13" s="25">
        <v>45</v>
      </c>
      <c r="C13" s="7" t="s">
        <v>20</v>
      </c>
      <c r="D13" s="43">
        <f t="shared" si="1"/>
        <v>43409</v>
      </c>
      <c r="E13" s="43">
        <f t="shared" si="0"/>
        <v>43410</v>
      </c>
      <c r="F13" s="43">
        <f t="shared" si="0"/>
        <v>43411</v>
      </c>
      <c r="G13" s="133">
        <f t="shared" si="0"/>
        <v>43412</v>
      </c>
      <c r="H13" s="43">
        <f t="shared" si="0"/>
        <v>43413</v>
      </c>
      <c r="I13" s="60" t="s">
        <v>86</v>
      </c>
      <c r="J13" s="93">
        <f t="shared" si="2"/>
        <v>43414</v>
      </c>
    </row>
    <row r="14" spans="1:11" s="5" customFormat="1" ht="15" x14ac:dyDescent="0.25">
      <c r="B14" s="25">
        <v>46</v>
      </c>
      <c r="C14" s="7" t="s">
        <v>21</v>
      </c>
      <c r="D14" s="43">
        <f t="shared" si="1"/>
        <v>43416</v>
      </c>
      <c r="E14" s="189">
        <f t="shared" si="0"/>
        <v>43417</v>
      </c>
      <c r="F14" s="43">
        <f t="shared" si="0"/>
        <v>43418</v>
      </c>
      <c r="G14" s="218">
        <f t="shared" si="0"/>
        <v>43419</v>
      </c>
      <c r="H14" s="43">
        <f t="shared" si="0"/>
        <v>43420</v>
      </c>
      <c r="I14" s="60" t="s">
        <v>235</v>
      </c>
      <c r="J14" s="93">
        <f t="shared" si="2"/>
        <v>43421</v>
      </c>
    </row>
    <row r="15" spans="1:11" s="5" customFormat="1" ht="15" x14ac:dyDescent="0.25">
      <c r="B15" s="25">
        <v>47</v>
      </c>
      <c r="C15" s="7" t="s">
        <v>22</v>
      </c>
      <c r="D15" s="43">
        <f t="shared" si="1"/>
        <v>43423</v>
      </c>
      <c r="E15" s="199">
        <f t="shared" si="0"/>
        <v>43424</v>
      </c>
      <c r="F15" s="133">
        <f t="shared" si="0"/>
        <v>43425</v>
      </c>
      <c r="G15" s="189">
        <f t="shared" si="0"/>
        <v>43426</v>
      </c>
      <c r="H15" s="43">
        <f t="shared" si="0"/>
        <v>43427</v>
      </c>
      <c r="I15" s="174" t="s">
        <v>186</v>
      </c>
      <c r="J15" s="93">
        <f t="shared" si="2"/>
        <v>43428</v>
      </c>
    </row>
    <row r="16" spans="1:11" s="5" customFormat="1" ht="15" x14ac:dyDescent="0.25">
      <c r="B16" s="25">
        <v>48</v>
      </c>
      <c r="C16" s="7" t="s">
        <v>23</v>
      </c>
      <c r="D16" s="43">
        <f t="shared" si="1"/>
        <v>43430</v>
      </c>
      <c r="E16" s="199">
        <f t="shared" si="0"/>
        <v>43431</v>
      </c>
      <c r="F16" s="43">
        <f t="shared" si="0"/>
        <v>43432</v>
      </c>
      <c r="G16" s="43">
        <f t="shared" si="0"/>
        <v>43433</v>
      </c>
      <c r="H16" s="43">
        <f t="shared" si="0"/>
        <v>43434</v>
      </c>
      <c r="I16" s="174" t="s">
        <v>234</v>
      </c>
      <c r="J16" s="93">
        <f t="shared" si="2"/>
        <v>43435</v>
      </c>
    </row>
    <row r="17" spans="1:11" s="5" customFormat="1" ht="15" x14ac:dyDescent="0.25">
      <c r="B17" s="25">
        <v>49</v>
      </c>
      <c r="C17" s="7" t="s">
        <v>24</v>
      </c>
      <c r="D17" s="43">
        <f t="shared" si="1"/>
        <v>43437</v>
      </c>
      <c r="E17" s="43">
        <f t="shared" si="0"/>
        <v>43438</v>
      </c>
      <c r="F17" s="43">
        <f t="shared" si="0"/>
        <v>43439</v>
      </c>
      <c r="G17" s="114">
        <f t="shared" si="0"/>
        <v>43440</v>
      </c>
      <c r="H17" s="114">
        <f t="shared" si="0"/>
        <v>43441</v>
      </c>
      <c r="I17" s="130" t="s">
        <v>195</v>
      </c>
      <c r="J17" s="175">
        <f t="shared" si="2"/>
        <v>43442</v>
      </c>
    </row>
    <row r="18" spans="1:11" s="5" customFormat="1" ht="15" x14ac:dyDescent="0.25">
      <c r="B18" s="25">
        <v>50</v>
      </c>
      <c r="C18" s="7" t="s">
        <v>25</v>
      </c>
      <c r="D18" s="43">
        <f t="shared" si="1"/>
        <v>43444</v>
      </c>
      <c r="E18" s="43">
        <f t="shared" si="0"/>
        <v>43445</v>
      </c>
      <c r="F18" s="43">
        <f t="shared" si="0"/>
        <v>43446</v>
      </c>
      <c r="G18" s="110">
        <f t="shared" si="0"/>
        <v>43447</v>
      </c>
      <c r="H18" s="150">
        <f t="shared" si="0"/>
        <v>43448</v>
      </c>
      <c r="I18" s="187" t="s">
        <v>152</v>
      </c>
      <c r="J18" s="93">
        <f t="shared" si="2"/>
        <v>43449</v>
      </c>
    </row>
    <row r="19" spans="1:11" s="5" customFormat="1" ht="15" customHeight="1" x14ac:dyDescent="0.25">
      <c r="B19" s="25">
        <v>51</v>
      </c>
      <c r="C19" s="206" t="s">
        <v>26</v>
      </c>
      <c r="D19" s="207">
        <f t="shared" si="1"/>
        <v>43451</v>
      </c>
      <c r="E19" s="207">
        <f t="shared" si="0"/>
        <v>43452</v>
      </c>
      <c r="F19" s="207">
        <f t="shared" si="0"/>
        <v>43453</v>
      </c>
      <c r="G19" s="207">
        <f t="shared" si="0"/>
        <v>43454</v>
      </c>
      <c r="H19" s="169">
        <f t="shared" si="0"/>
        <v>43455</v>
      </c>
      <c r="I19" s="197"/>
      <c r="J19" s="93">
        <f t="shared" si="2"/>
        <v>43456</v>
      </c>
    </row>
    <row r="20" spans="1:11" s="5" customFormat="1" ht="15.75" customHeight="1" x14ac:dyDescent="0.25">
      <c r="B20" s="28">
        <v>52</v>
      </c>
      <c r="C20" s="208" t="s">
        <v>28</v>
      </c>
      <c r="D20" s="209">
        <f t="shared" si="1"/>
        <v>43458</v>
      </c>
      <c r="E20" s="210">
        <f t="shared" si="0"/>
        <v>43459</v>
      </c>
      <c r="F20" s="210">
        <f t="shared" si="0"/>
        <v>43460</v>
      </c>
      <c r="G20" s="209">
        <f t="shared" si="0"/>
        <v>43461</v>
      </c>
      <c r="H20" s="209">
        <f t="shared" si="0"/>
        <v>43462</v>
      </c>
      <c r="I20" s="250" t="s">
        <v>194</v>
      </c>
      <c r="J20" s="94">
        <f t="shared" si="2"/>
        <v>43463</v>
      </c>
    </row>
    <row r="21" spans="1:11" s="5" customFormat="1" ht="15.75" customHeight="1" x14ac:dyDescent="0.25">
      <c r="A21" s="36"/>
      <c r="B21" s="28">
        <v>1</v>
      </c>
      <c r="C21" s="208" t="s">
        <v>29</v>
      </c>
      <c r="D21" s="209">
        <f t="shared" si="1"/>
        <v>43465</v>
      </c>
      <c r="E21" s="210">
        <f t="shared" si="0"/>
        <v>43466</v>
      </c>
      <c r="F21" s="209">
        <f t="shared" si="0"/>
        <v>43467</v>
      </c>
      <c r="G21" s="209">
        <f t="shared" si="0"/>
        <v>43468</v>
      </c>
      <c r="H21" s="209">
        <f t="shared" si="0"/>
        <v>43469</v>
      </c>
      <c r="I21" s="251"/>
      <c r="J21" s="94">
        <f t="shared" si="2"/>
        <v>43470</v>
      </c>
    </row>
    <row r="22" spans="1:11" s="5" customFormat="1" ht="15" x14ac:dyDescent="0.25">
      <c r="B22" s="27">
        <v>2</v>
      </c>
      <c r="C22" s="7" t="s">
        <v>30</v>
      </c>
      <c r="D22" s="12">
        <f t="shared" si="1"/>
        <v>43472</v>
      </c>
      <c r="E22" s="12">
        <f t="shared" ref="E22:H37" si="3">D22+1</f>
        <v>43473</v>
      </c>
      <c r="F22" s="12">
        <f t="shared" si="3"/>
        <v>43474</v>
      </c>
      <c r="G22" s="117">
        <f t="shared" si="3"/>
        <v>43475</v>
      </c>
      <c r="H22" s="12">
        <f t="shared" si="3"/>
        <v>43476</v>
      </c>
      <c r="I22" s="60" t="s">
        <v>90</v>
      </c>
      <c r="J22" s="62">
        <f t="shared" si="2"/>
        <v>43477</v>
      </c>
    </row>
    <row r="23" spans="1:11" s="5" customFormat="1" ht="15" x14ac:dyDescent="0.25">
      <c r="B23" s="27">
        <v>3</v>
      </c>
      <c r="C23" s="7" t="s">
        <v>31</v>
      </c>
      <c r="D23" s="12">
        <f t="shared" si="1"/>
        <v>43479</v>
      </c>
      <c r="E23" s="12">
        <f t="shared" si="3"/>
        <v>43480</v>
      </c>
      <c r="F23" s="12">
        <f t="shared" si="3"/>
        <v>43481</v>
      </c>
      <c r="G23" s="133">
        <f t="shared" si="3"/>
        <v>43482</v>
      </c>
      <c r="H23" s="43">
        <f t="shared" si="3"/>
        <v>43483</v>
      </c>
      <c r="I23" s="60" t="s">
        <v>153</v>
      </c>
      <c r="J23" s="62">
        <f t="shared" si="2"/>
        <v>43484</v>
      </c>
    </row>
    <row r="24" spans="1:11" s="5" customFormat="1" ht="15" x14ac:dyDescent="0.25">
      <c r="B24" s="27">
        <v>4</v>
      </c>
      <c r="C24" s="7" t="s">
        <v>32</v>
      </c>
      <c r="D24" s="12">
        <f t="shared" si="1"/>
        <v>43486</v>
      </c>
      <c r="E24" s="12">
        <f t="shared" si="3"/>
        <v>43487</v>
      </c>
      <c r="F24" s="117">
        <f t="shared" si="3"/>
        <v>43488</v>
      </c>
      <c r="G24" s="127">
        <f t="shared" si="3"/>
        <v>43489</v>
      </c>
      <c r="H24" s="43">
        <f t="shared" si="3"/>
        <v>43490</v>
      </c>
      <c r="I24" s="128" t="s">
        <v>236</v>
      </c>
      <c r="J24" s="62">
        <f t="shared" si="2"/>
        <v>43491</v>
      </c>
    </row>
    <row r="25" spans="1:11" s="5" customFormat="1" ht="15" x14ac:dyDescent="0.25">
      <c r="B25" s="27">
        <v>5</v>
      </c>
      <c r="C25" s="7" t="s">
        <v>33</v>
      </c>
      <c r="D25" s="12">
        <f t="shared" si="1"/>
        <v>43493</v>
      </c>
      <c r="E25" s="12">
        <f t="shared" si="3"/>
        <v>43494</v>
      </c>
      <c r="F25" s="12">
        <f t="shared" si="3"/>
        <v>43495</v>
      </c>
      <c r="G25" s="43">
        <f t="shared" si="3"/>
        <v>43496</v>
      </c>
      <c r="H25" s="43">
        <f t="shared" si="3"/>
        <v>43497</v>
      </c>
      <c r="I25" s="128"/>
      <c r="J25" s="62">
        <f t="shared" si="2"/>
        <v>43498</v>
      </c>
    </row>
    <row r="26" spans="1:11" s="5" customFormat="1" ht="15" x14ac:dyDescent="0.25">
      <c r="B26" s="27">
        <v>6</v>
      </c>
      <c r="C26" s="7" t="s">
        <v>35</v>
      </c>
      <c r="D26" s="215">
        <f t="shared" si="1"/>
        <v>43500</v>
      </c>
      <c r="E26" s="12">
        <f t="shared" si="3"/>
        <v>43501</v>
      </c>
      <c r="F26" s="202">
        <f t="shared" si="3"/>
        <v>43502</v>
      </c>
      <c r="G26" s="114">
        <f t="shared" si="3"/>
        <v>43503</v>
      </c>
      <c r="H26" s="43">
        <f t="shared" si="3"/>
        <v>43504</v>
      </c>
      <c r="I26" s="103" t="s">
        <v>173</v>
      </c>
      <c r="J26" s="62">
        <f t="shared" si="2"/>
        <v>43505</v>
      </c>
    </row>
    <row r="27" spans="1:11" s="5" customFormat="1" ht="18" customHeight="1" x14ac:dyDescent="0.25">
      <c r="A27" s="34"/>
      <c r="B27" s="28">
        <v>7</v>
      </c>
      <c r="C27" s="39" t="s">
        <v>36</v>
      </c>
      <c r="D27" s="95">
        <f t="shared" si="1"/>
        <v>43507</v>
      </c>
      <c r="E27" s="95">
        <f t="shared" si="3"/>
        <v>43508</v>
      </c>
      <c r="F27" s="95">
        <f t="shared" si="3"/>
        <v>43509</v>
      </c>
      <c r="G27" s="95">
        <f t="shared" si="3"/>
        <v>43510</v>
      </c>
      <c r="H27" s="95">
        <f t="shared" si="3"/>
        <v>43511</v>
      </c>
      <c r="I27" s="60" t="s">
        <v>34</v>
      </c>
      <c r="J27" s="94">
        <f t="shared" si="2"/>
        <v>43512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43514</v>
      </c>
      <c r="E28" s="12">
        <f t="shared" si="3"/>
        <v>43515</v>
      </c>
      <c r="F28" s="12">
        <f t="shared" si="3"/>
        <v>43516</v>
      </c>
      <c r="G28" s="12">
        <f t="shared" si="3"/>
        <v>43517</v>
      </c>
      <c r="H28" s="12">
        <f t="shared" si="3"/>
        <v>43518</v>
      </c>
      <c r="I28" s="74"/>
      <c r="J28" s="62">
        <f t="shared" si="2"/>
        <v>43519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43521</v>
      </c>
      <c r="E29" s="114">
        <f t="shared" si="3"/>
        <v>43522</v>
      </c>
      <c r="F29" s="114">
        <f t="shared" si="3"/>
        <v>43523</v>
      </c>
      <c r="G29" s="43">
        <f t="shared" si="3"/>
        <v>43524</v>
      </c>
      <c r="H29" s="43">
        <f t="shared" si="3"/>
        <v>43525</v>
      </c>
      <c r="I29" s="160" t="s">
        <v>182</v>
      </c>
      <c r="J29" s="62">
        <f t="shared" si="2"/>
        <v>43526</v>
      </c>
    </row>
    <row r="30" spans="1:11" s="5" customFormat="1" ht="15" x14ac:dyDescent="0.25">
      <c r="B30" s="25">
        <v>10</v>
      </c>
      <c r="C30" s="7" t="s">
        <v>39</v>
      </c>
      <c r="D30" s="43">
        <f t="shared" si="1"/>
        <v>43528</v>
      </c>
      <c r="E30" s="43">
        <f t="shared" si="3"/>
        <v>43529</v>
      </c>
      <c r="F30" s="43">
        <f t="shared" si="3"/>
        <v>43530</v>
      </c>
      <c r="G30" s="43">
        <f t="shared" si="3"/>
        <v>43531</v>
      </c>
      <c r="H30" s="43">
        <f t="shared" si="3"/>
        <v>43532</v>
      </c>
      <c r="I30" s="74" t="s">
        <v>220</v>
      </c>
      <c r="J30" s="62">
        <f t="shared" si="2"/>
        <v>43533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43535</v>
      </c>
      <c r="E31" s="12">
        <f t="shared" si="3"/>
        <v>43536</v>
      </c>
      <c r="F31" s="114">
        <f t="shared" si="3"/>
        <v>43537</v>
      </c>
      <c r="G31" s="114">
        <f t="shared" si="3"/>
        <v>43538</v>
      </c>
      <c r="H31" s="43">
        <f t="shared" si="3"/>
        <v>43539</v>
      </c>
      <c r="I31" s="160" t="s">
        <v>222</v>
      </c>
      <c r="J31" s="62">
        <f t="shared" si="2"/>
        <v>43540</v>
      </c>
    </row>
    <row r="32" spans="1:11" s="5" customFormat="1" ht="15" x14ac:dyDescent="0.25">
      <c r="B32" s="25">
        <v>12</v>
      </c>
      <c r="C32" s="82" t="s">
        <v>41</v>
      </c>
      <c r="D32" s="164">
        <f t="shared" si="1"/>
        <v>43542</v>
      </c>
      <c r="E32" s="164">
        <f t="shared" si="3"/>
        <v>43543</v>
      </c>
      <c r="F32" s="43">
        <f t="shared" si="3"/>
        <v>43544</v>
      </c>
      <c r="G32" s="43">
        <f t="shared" si="3"/>
        <v>43545</v>
      </c>
      <c r="H32" s="173">
        <f t="shared" si="3"/>
        <v>43546</v>
      </c>
      <c r="I32" s="60" t="s">
        <v>221</v>
      </c>
      <c r="J32" s="62">
        <f t="shared" si="2"/>
        <v>43547</v>
      </c>
    </row>
    <row r="33" spans="1:10" s="5" customFormat="1" ht="15" customHeight="1" x14ac:dyDescent="0.25">
      <c r="B33" s="25">
        <v>13</v>
      </c>
      <c r="C33" s="82" t="s">
        <v>43</v>
      </c>
      <c r="D33" s="12">
        <f t="shared" si="1"/>
        <v>43549</v>
      </c>
      <c r="E33" s="117">
        <f t="shared" si="3"/>
        <v>43550</v>
      </c>
      <c r="F33" s="43">
        <f t="shared" si="3"/>
        <v>43551</v>
      </c>
      <c r="G33" s="114">
        <f t="shared" si="3"/>
        <v>43552</v>
      </c>
      <c r="H33" s="114">
        <f t="shared" si="3"/>
        <v>43553</v>
      </c>
      <c r="I33" s="130" t="s">
        <v>223</v>
      </c>
      <c r="J33" s="62">
        <f t="shared" si="2"/>
        <v>43554</v>
      </c>
    </row>
    <row r="34" spans="1:10" s="5" customFormat="1" ht="15" customHeight="1" x14ac:dyDescent="0.25">
      <c r="A34" s="252" t="s">
        <v>62</v>
      </c>
      <c r="B34" s="81">
        <v>14</v>
      </c>
      <c r="C34" s="82" t="s">
        <v>44</v>
      </c>
      <c r="D34" s="43">
        <f t="shared" si="1"/>
        <v>43556</v>
      </c>
      <c r="E34" s="43">
        <f t="shared" si="3"/>
        <v>43557</v>
      </c>
      <c r="F34" s="43">
        <f t="shared" si="3"/>
        <v>43558</v>
      </c>
      <c r="G34" s="133">
        <f t="shared" si="3"/>
        <v>43559</v>
      </c>
      <c r="H34" s="43">
        <f t="shared" si="3"/>
        <v>43560</v>
      </c>
      <c r="I34" s="60" t="s">
        <v>134</v>
      </c>
      <c r="J34" s="62">
        <f t="shared" si="2"/>
        <v>43561</v>
      </c>
    </row>
    <row r="35" spans="1:10" s="5" customFormat="1" ht="15" customHeight="1" x14ac:dyDescent="0.25">
      <c r="A35" s="252"/>
      <c r="B35" s="6">
        <v>15</v>
      </c>
      <c r="C35" s="132" t="s">
        <v>45</v>
      </c>
      <c r="D35" s="207">
        <f t="shared" si="1"/>
        <v>43563</v>
      </c>
      <c r="E35" s="207">
        <f t="shared" si="3"/>
        <v>43564</v>
      </c>
      <c r="F35" s="219">
        <f t="shared" si="3"/>
        <v>43565</v>
      </c>
      <c r="G35" s="207">
        <f t="shared" si="3"/>
        <v>43566</v>
      </c>
      <c r="H35" s="213">
        <f t="shared" si="3"/>
        <v>43567</v>
      </c>
      <c r="I35" s="60" t="s">
        <v>113</v>
      </c>
      <c r="J35" s="62">
        <f t="shared" si="2"/>
        <v>43568</v>
      </c>
    </row>
    <row r="36" spans="1:10" s="5" customFormat="1" ht="15" customHeight="1" x14ac:dyDescent="0.25">
      <c r="A36" s="252"/>
      <c r="B36" s="6">
        <v>16</v>
      </c>
      <c r="C36" s="40" t="s">
        <v>46</v>
      </c>
      <c r="D36" s="211">
        <f t="shared" si="1"/>
        <v>43570</v>
      </c>
      <c r="E36" s="211">
        <f t="shared" si="3"/>
        <v>43571</v>
      </c>
      <c r="F36" s="211">
        <f t="shared" si="3"/>
        <v>43572</v>
      </c>
      <c r="G36" s="211">
        <f t="shared" si="3"/>
        <v>43573</v>
      </c>
      <c r="H36" s="212">
        <f t="shared" si="3"/>
        <v>43574</v>
      </c>
      <c r="I36" s="60" t="s">
        <v>42</v>
      </c>
      <c r="J36" s="94">
        <f t="shared" si="2"/>
        <v>43575</v>
      </c>
    </row>
    <row r="37" spans="1:10" s="5" customFormat="1" ht="15" customHeight="1" x14ac:dyDescent="0.25">
      <c r="A37" s="252"/>
      <c r="B37" s="6">
        <v>17</v>
      </c>
      <c r="C37" s="7" t="s">
        <v>48</v>
      </c>
      <c r="D37" s="51">
        <f t="shared" si="1"/>
        <v>43577</v>
      </c>
      <c r="E37" s="12">
        <f t="shared" si="3"/>
        <v>43578</v>
      </c>
      <c r="F37" s="12">
        <f t="shared" si="3"/>
        <v>43579</v>
      </c>
      <c r="G37" s="12">
        <f t="shared" si="3"/>
        <v>43580</v>
      </c>
      <c r="H37" s="12">
        <f t="shared" si="3"/>
        <v>43581</v>
      </c>
      <c r="I37" s="130" t="s">
        <v>224</v>
      </c>
      <c r="J37" s="62">
        <f t="shared" si="2"/>
        <v>43582</v>
      </c>
    </row>
    <row r="38" spans="1:10" s="5" customFormat="1" ht="15" customHeight="1" x14ac:dyDescent="0.25">
      <c r="A38" s="252"/>
      <c r="B38" s="6">
        <v>18</v>
      </c>
      <c r="C38" s="7" t="s">
        <v>49</v>
      </c>
      <c r="D38" s="214">
        <f t="shared" si="1"/>
        <v>43584</v>
      </c>
      <c r="E38" s="43">
        <f t="shared" ref="E38:H47" si="4">D38+1</f>
        <v>43585</v>
      </c>
      <c r="F38" s="51">
        <f t="shared" si="4"/>
        <v>43586</v>
      </c>
      <c r="G38" s="12">
        <f t="shared" si="4"/>
        <v>43587</v>
      </c>
      <c r="H38" s="12">
        <f t="shared" si="4"/>
        <v>43588</v>
      </c>
      <c r="I38" s="103" t="s">
        <v>225</v>
      </c>
      <c r="J38" s="62">
        <f t="shared" si="2"/>
        <v>43589</v>
      </c>
    </row>
    <row r="39" spans="1:10" s="5" customFormat="1" ht="15" customHeight="1" x14ac:dyDescent="0.25">
      <c r="A39" s="252"/>
      <c r="B39" s="6">
        <v>19</v>
      </c>
      <c r="C39" s="7" t="s">
        <v>50</v>
      </c>
      <c r="D39" s="12">
        <f t="shared" si="1"/>
        <v>43591</v>
      </c>
      <c r="E39" s="43">
        <f t="shared" si="4"/>
        <v>43592</v>
      </c>
      <c r="F39" s="12">
        <f t="shared" si="4"/>
        <v>43593</v>
      </c>
      <c r="G39" s="133">
        <f t="shared" si="4"/>
        <v>43594</v>
      </c>
      <c r="H39" s="173">
        <f t="shared" si="4"/>
        <v>43595</v>
      </c>
      <c r="I39" s="60" t="s">
        <v>238</v>
      </c>
      <c r="J39" s="62">
        <f t="shared" si="2"/>
        <v>43596</v>
      </c>
    </row>
    <row r="40" spans="1:10" s="5" customFormat="1" ht="15" customHeight="1" x14ac:dyDescent="0.25">
      <c r="A40" s="252"/>
      <c r="B40" s="6">
        <v>20</v>
      </c>
      <c r="C40" s="7" t="s">
        <v>51</v>
      </c>
      <c r="D40" s="12">
        <f t="shared" si="1"/>
        <v>43598</v>
      </c>
      <c r="E40" s="43">
        <f t="shared" si="4"/>
        <v>43599</v>
      </c>
      <c r="F40" s="12">
        <f t="shared" si="4"/>
        <v>43600</v>
      </c>
      <c r="G40" s="220">
        <f t="shared" si="4"/>
        <v>43601</v>
      </c>
      <c r="H40" s="12">
        <f>G40+1</f>
        <v>43602</v>
      </c>
      <c r="I40" s="60" t="s">
        <v>237</v>
      </c>
      <c r="J40" s="93">
        <f t="shared" si="2"/>
        <v>43603</v>
      </c>
    </row>
    <row r="41" spans="1:10" s="5" customFormat="1" ht="15" customHeight="1" x14ac:dyDescent="0.25">
      <c r="A41" s="252"/>
      <c r="B41" s="6">
        <v>21</v>
      </c>
      <c r="C41" s="7" t="s">
        <v>52</v>
      </c>
      <c r="D41" s="43">
        <f t="shared" si="1"/>
        <v>43605</v>
      </c>
      <c r="E41" s="43">
        <f t="shared" si="4"/>
        <v>43606</v>
      </c>
      <c r="F41" s="203">
        <f t="shared" si="4"/>
        <v>43607</v>
      </c>
      <c r="G41" s="43">
        <f t="shared" si="4"/>
        <v>43608</v>
      </c>
      <c r="H41" s="173">
        <f t="shared" si="4"/>
        <v>43609</v>
      </c>
      <c r="I41" s="60" t="s">
        <v>239</v>
      </c>
      <c r="J41" s="93">
        <f t="shared" si="2"/>
        <v>43610</v>
      </c>
    </row>
    <row r="42" spans="1:10" s="5" customFormat="1" ht="15" customHeight="1" x14ac:dyDescent="0.25">
      <c r="B42" s="6">
        <v>22</v>
      </c>
      <c r="C42" s="7" t="s">
        <v>53</v>
      </c>
      <c r="D42" s="167">
        <f t="shared" si="1"/>
        <v>43612</v>
      </c>
      <c r="E42" s="167">
        <f t="shared" si="4"/>
        <v>43613</v>
      </c>
      <c r="F42" s="167">
        <f t="shared" si="4"/>
        <v>43614</v>
      </c>
      <c r="G42" s="51">
        <f t="shared" si="4"/>
        <v>43615</v>
      </c>
      <c r="H42" s="167">
        <f t="shared" si="4"/>
        <v>43616</v>
      </c>
      <c r="I42" s="161" t="s">
        <v>120</v>
      </c>
      <c r="J42" s="75">
        <f t="shared" si="2"/>
        <v>43617</v>
      </c>
    </row>
    <row r="43" spans="1:10" s="5" customFormat="1" ht="15" customHeight="1" x14ac:dyDescent="0.25">
      <c r="B43" s="6">
        <v>23</v>
      </c>
      <c r="C43" s="7" t="s">
        <v>54</v>
      </c>
      <c r="D43" s="43">
        <f t="shared" si="1"/>
        <v>43619</v>
      </c>
      <c r="E43" s="12">
        <f t="shared" si="4"/>
        <v>43620</v>
      </c>
      <c r="F43" s="117">
        <f t="shared" si="4"/>
        <v>43621</v>
      </c>
      <c r="G43" s="189">
        <f t="shared" si="4"/>
        <v>43622</v>
      </c>
      <c r="H43" s="190">
        <f t="shared" si="4"/>
        <v>43623</v>
      </c>
      <c r="I43" s="60"/>
      <c r="J43" s="93">
        <f>H43+1</f>
        <v>43624</v>
      </c>
    </row>
    <row r="44" spans="1:10" s="5" customFormat="1" ht="15" x14ac:dyDescent="0.25">
      <c r="B44" s="6">
        <v>24</v>
      </c>
      <c r="C44" s="7" t="s">
        <v>55</v>
      </c>
      <c r="D44" s="51">
        <f t="shared" si="1"/>
        <v>43626</v>
      </c>
      <c r="E44" s="147">
        <f t="shared" si="4"/>
        <v>43627</v>
      </c>
      <c r="F44" s="147">
        <f t="shared" si="4"/>
        <v>43628</v>
      </c>
      <c r="G44" s="147">
        <f t="shared" si="4"/>
        <v>43629</v>
      </c>
      <c r="H44" s="147">
        <f t="shared" si="4"/>
        <v>43630</v>
      </c>
      <c r="I44" s="60" t="s">
        <v>231</v>
      </c>
      <c r="J44" s="62">
        <f>H44+1</f>
        <v>43631</v>
      </c>
    </row>
    <row r="45" spans="1:10" s="5" customFormat="1" ht="15" x14ac:dyDescent="0.25">
      <c r="B45" s="6">
        <v>25</v>
      </c>
      <c r="C45" s="7" t="s">
        <v>56</v>
      </c>
      <c r="D45" s="43">
        <f t="shared" si="1"/>
        <v>43633</v>
      </c>
      <c r="E45" s="43">
        <f t="shared" si="4"/>
        <v>43634</v>
      </c>
      <c r="F45" s="43">
        <f t="shared" si="4"/>
        <v>43635</v>
      </c>
      <c r="G45" s="51">
        <f t="shared" si="4"/>
        <v>43636</v>
      </c>
      <c r="H45" s="167">
        <f t="shared" si="4"/>
        <v>43637</v>
      </c>
      <c r="I45" s="128" t="s">
        <v>233</v>
      </c>
      <c r="J45" s="62">
        <f>H45+1</f>
        <v>43638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43640</v>
      </c>
      <c r="E46" s="127">
        <f t="shared" si="4"/>
        <v>43641</v>
      </c>
      <c r="F46" s="127">
        <f t="shared" si="4"/>
        <v>43642</v>
      </c>
      <c r="G46" s="216">
        <f t="shared" si="4"/>
        <v>43643</v>
      </c>
      <c r="H46" s="189">
        <f t="shared" si="4"/>
        <v>43644</v>
      </c>
      <c r="I46" s="60" t="s">
        <v>232</v>
      </c>
      <c r="J46" s="62">
        <f>H46+1</f>
        <v>43645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43647</v>
      </c>
      <c r="E47" s="173">
        <f t="shared" si="4"/>
        <v>43648</v>
      </c>
      <c r="F47" s="173">
        <f t="shared" si="4"/>
        <v>43649</v>
      </c>
      <c r="G47" s="173">
        <f t="shared" si="4"/>
        <v>43650</v>
      </c>
      <c r="H47" s="173">
        <f t="shared" si="4"/>
        <v>43651</v>
      </c>
      <c r="I47" s="73" t="s">
        <v>63</v>
      </c>
      <c r="J47" s="62">
        <f>H47+1</f>
        <v>43652</v>
      </c>
    </row>
    <row r="48" spans="1:10" s="5" customFormat="1" ht="25.5" x14ac:dyDescent="0.25">
      <c r="A48" s="48"/>
      <c r="B48" s="92" t="s">
        <v>59</v>
      </c>
      <c r="C48" s="17"/>
      <c r="D48" s="52">
        <v>36</v>
      </c>
      <c r="E48" s="53">
        <v>37</v>
      </c>
      <c r="F48" s="52">
        <v>37</v>
      </c>
      <c r="G48" s="52">
        <v>36</v>
      </c>
      <c r="H48" s="69">
        <v>37</v>
      </c>
      <c r="I48" s="191" t="s">
        <v>227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208</v>
      </c>
      <c r="D50" s="32">
        <v>43717</v>
      </c>
      <c r="E50" s="49">
        <v>44022</v>
      </c>
      <c r="F50" s="192" t="s">
        <v>209</v>
      </c>
      <c r="G50" s="86">
        <v>43878</v>
      </c>
      <c r="H50" s="67" t="s">
        <v>229</v>
      </c>
      <c r="J50" s="253" t="s">
        <v>230</v>
      </c>
    </row>
    <row r="51" spans="1:11" s="41" customFormat="1" ht="18" x14ac:dyDescent="0.25">
      <c r="A51" s="23"/>
      <c r="B51" s="1"/>
      <c r="C51" s="31" t="s">
        <v>228</v>
      </c>
      <c r="D51" s="32">
        <v>44088</v>
      </c>
      <c r="E51" s="49">
        <v>44386</v>
      </c>
      <c r="G51" s="50">
        <v>44242</v>
      </c>
      <c r="H51" s="89"/>
      <c r="I51" s="88" t="s">
        <v>226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I20:I21"/>
    <mergeCell ref="J50:J51"/>
    <mergeCell ref="A34:A4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 xml:space="preserve">&amp;R&amp;"Bookman Old Style,Standard"&amp;9PTS Bezau 18/19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K57"/>
  <sheetViews>
    <sheetView showGridLines="0" view="pageLayout" zoomScaleNormal="100" workbookViewId="0"/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193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37</v>
      </c>
      <c r="C5" s="7" t="s">
        <v>11</v>
      </c>
      <c r="D5" s="100">
        <v>42989</v>
      </c>
      <c r="E5" s="101">
        <f t="shared" ref="E5:H21" si="0">D5+1</f>
        <v>42990</v>
      </c>
      <c r="F5" s="12">
        <f t="shared" si="0"/>
        <v>42991</v>
      </c>
      <c r="G5" s="12">
        <f t="shared" si="0"/>
        <v>42992</v>
      </c>
      <c r="H5" s="12">
        <f t="shared" si="0"/>
        <v>42993</v>
      </c>
      <c r="I5" s="103" t="s">
        <v>81</v>
      </c>
      <c r="J5" s="61">
        <f>H5+1</f>
        <v>42994</v>
      </c>
    </row>
    <row r="6" spans="1:11" s="5" customFormat="1" ht="15" x14ac:dyDescent="0.25">
      <c r="B6" s="6">
        <v>38</v>
      </c>
      <c r="C6" s="7" t="s">
        <v>12</v>
      </c>
      <c r="D6" s="12">
        <f t="shared" ref="D6:D47" si="1">J5+2</f>
        <v>42996</v>
      </c>
      <c r="E6" s="107">
        <f t="shared" si="0"/>
        <v>42997</v>
      </c>
      <c r="F6" s="107">
        <f t="shared" si="0"/>
        <v>42998</v>
      </c>
      <c r="G6" s="43">
        <f t="shared" si="0"/>
        <v>42999</v>
      </c>
      <c r="H6" s="43">
        <f t="shared" si="0"/>
        <v>43000</v>
      </c>
      <c r="I6" s="108" t="s">
        <v>82</v>
      </c>
      <c r="J6" s="61">
        <f>H6+1</f>
        <v>43001</v>
      </c>
    </row>
    <row r="7" spans="1:11" s="5" customFormat="1" ht="15" x14ac:dyDescent="0.25">
      <c r="A7" s="247" t="s">
        <v>61</v>
      </c>
      <c r="B7" s="6">
        <v>39</v>
      </c>
      <c r="C7" s="7" t="s">
        <v>13</v>
      </c>
      <c r="D7" s="43">
        <f t="shared" si="1"/>
        <v>43003</v>
      </c>
      <c r="E7" s="43">
        <f t="shared" si="0"/>
        <v>43004</v>
      </c>
      <c r="F7" s="43">
        <f t="shared" si="0"/>
        <v>43005</v>
      </c>
      <c r="G7" s="43">
        <f t="shared" si="0"/>
        <v>43006</v>
      </c>
      <c r="H7" s="43">
        <f t="shared" si="0"/>
        <v>43007</v>
      </c>
      <c r="I7" s="108"/>
      <c r="J7" s="61">
        <f t="shared" ref="J7:J42" si="2">H7+1</f>
        <v>43008</v>
      </c>
    </row>
    <row r="8" spans="1:11" s="5" customFormat="1" ht="15" x14ac:dyDescent="0.25">
      <c r="A8" s="248"/>
      <c r="B8" s="6">
        <v>40</v>
      </c>
      <c r="C8" s="7" t="s">
        <v>14</v>
      </c>
      <c r="D8" s="43">
        <f t="shared" si="1"/>
        <v>43010</v>
      </c>
      <c r="E8" s="43">
        <f t="shared" si="0"/>
        <v>43011</v>
      </c>
      <c r="F8" s="43">
        <f t="shared" si="0"/>
        <v>43012</v>
      </c>
      <c r="G8" s="43">
        <f t="shared" si="0"/>
        <v>43013</v>
      </c>
      <c r="H8" s="43">
        <f t="shared" si="0"/>
        <v>43014</v>
      </c>
      <c r="I8" s="74"/>
      <c r="J8" s="61">
        <f t="shared" si="2"/>
        <v>43015</v>
      </c>
    </row>
    <row r="9" spans="1:11" s="5" customFormat="1" ht="15" x14ac:dyDescent="0.25">
      <c r="A9" s="248"/>
      <c r="B9" s="6">
        <v>41</v>
      </c>
      <c r="C9" s="7" t="s">
        <v>15</v>
      </c>
      <c r="D9" s="110">
        <f t="shared" si="1"/>
        <v>43017</v>
      </c>
      <c r="E9" s="43">
        <f t="shared" si="0"/>
        <v>43018</v>
      </c>
      <c r="F9" s="43">
        <f t="shared" si="0"/>
        <v>43019</v>
      </c>
      <c r="G9" s="43">
        <f t="shared" si="0"/>
        <v>43020</v>
      </c>
      <c r="H9" s="43">
        <f t="shared" si="0"/>
        <v>43021</v>
      </c>
      <c r="I9" s="109" t="s">
        <v>83</v>
      </c>
      <c r="J9" s="61">
        <f t="shared" si="2"/>
        <v>43022</v>
      </c>
    </row>
    <row r="10" spans="1:11" s="5" customFormat="1" ht="15" x14ac:dyDescent="0.25">
      <c r="A10" s="248"/>
      <c r="B10" s="6">
        <v>42</v>
      </c>
      <c r="C10" s="7" t="s">
        <v>16</v>
      </c>
      <c r="D10" s="43">
        <f t="shared" si="1"/>
        <v>43024</v>
      </c>
      <c r="E10" s="43">
        <f t="shared" si="0"/>
        <v>43025</v>
      </c>
      <c r="F10" s="196">
        <f t="shared" si="0"/>
        <v>43026</v>
      </c>
      <c r="G10" s="114">
        <f t="shared" si="0"/>
        <v>43027</v>
      </c>
      <c r="H10" s="114">
        <f t="shared" si="0"/>
        <v>43028</v>
      </c>
      <c r="I10" s="198" t="s">
        <v>196</v>
      </c>
      <c r="J10" s="61">
        <f t="shared" si="2"/>
        <v>43029</v>
      </c>
    </row>
    <row r="11" spans="1:11" s="5" customFormat="1" ht="15" x14ac:dyDescent="0.25">
      <c r="A11" s="249"/>
      <c r="B11" s="24">
        <v>43</v>
      </c>
      <c r="C11" s="46" t="s">
        <v>18</v>
      </c>
      <c r="D11" s="43">
        <f t="shared" si="1"/>
        <v>43031</v>
      </c>
      <c r="E11" s="43">
        <f t="shared" si="0"/>
        <v>43032</v>
      </c>
      <c r="F11" s="173">
        <f t="shared" si="0"/>
        <v>43033</v>
      </c>
      <c r="G11" s="194">
        <f t="shared" si="0"/>
        <v>43034</v>
      </c>
      <c r="H11" s="205">
        <f t="shared" si="0"/>
        <v>43035</v>
      </c>
      <c r="I11" s="193" t="s">
        <v>213</v>
      </c>
      <c r="J11" s="61">
        <f t="shared" si="2"/>
        <v>43036</v>
      </c>
    </row>
    <row r="12" spans="1:11" s="5" customFormat="1" ht="15" x14ac:dyDescent="0.25">
      <c r="B12" s="25">
        <v>44</v>
      </c>
      <c r="C12" s="7" t="s">
        <v>19</v>
      </c>
      <c r="D12" s="173">
        <f t="shared" si="1"/>
        <v>43038</v>
      </c>
      <c r="E12" s="173">
        <f t="shared" si="0"/>
        <v>43039</v>
      </c>
      <c r="F12" s="194">
        <f t="shared" si="0"/>
        <v>43040</v>
      </c>
      <c r="G12" s="164">
        <f t="shared" si="0"/>
        <v>43041</v>
      </c>
      <c r="H12" s="167">
        <f t="shared" si="0"/>
        <v>43042</v>
      </c>
      <c r="I12" s="204" t="s">
        <v>212</v>
      </c>
      <c r="J12" s="61">
        <f t="shared" si="2"/>
        <v>43043</v>
      </c>
    </row>
    <row r="13" spans="1:11" s="5" customFormat="1" ht="15" x14ac:dyDescent="0.25">
      <c r="B13" s="25">
        <v>45</v>
      </c>
      <c r="C13" s="7" t="s">
        <v>20</v>
      </c>
      <c r="D13" s="43">
        <f t="shared" si="1"/>
        <v>43045</v>
      </c>
      <c r="E13" s="43">
        <f t="shared" si="0"/>
        <v>43046</v>
      </c>
      <c r="F13" s="133">
        <f t="shared" si="0"/>
        <v>43047</v>
      </c>
      <c r="G13" s="43">
        <f t="shared" si="0"/>
        <v>43048</v>
      </c>
      <c r="H13" s="43">
        <f t="shared" si="0"/>
        <v>43049</v>
      </c>
      <c r="I13" s="60" t="s">
        <v>86</v>
      </c>
      <c r="J13" s="93">
        <f t="shared" si="2"/>
        <v>43050</v>
      </c>
    </row>
    <row r="14" spans="1:11" s="5" customFormat="1" ht="15" x14ac:dyDescent="0.25">
      <c r="B14" s="25">
        <v>46</v>
      </c>
      <c r="C14" s="7" t="s">
        <v>21</v>
      </c>
      <c r="D14" s="43">
        <f t="shared" si="1"/>
        <v>43052</v>
      </c>
      <c r="E14" s="43">
        <f t="shared" si="0"/>
        <v>43053</v>
      </c>
      <c r="F14" s="133">
        <f t="shared" si="0"/>
        <v>43054</v>
      </c>
      <c r="G14" s="43">
        <f t="shared" si="0"/>
        <v>43055</v>
      </c>
      <c r="H14" s="43">
        <f t="shared" si="0"/>
        <v>43056</v>
      </c>
      <c r="I14" s="60" t="s">
        <v>87</v>
      </c>
      <c r="J14" s="93">
        <f t="shared" si="2"/>
        <v>43057</v>
      </c>
    </row>
    <row r="15" spans="1:11" s="5" customFormat="1" ht="15" x14ac:dyDescent="0.25">
      <c r="B15" s="25">
        <v>47</v>
      </c>
      <c r="C15" s="7" t="s">
        <v>22</v>
      </c>
      <c r="D15" s="43">
        <f t="shared" si="1"/>
        <v>43059</v>
      </c>
      <c r="E15" s="43">
        <f t="shared" si="0"/>
        <v>43060</v>
      </c>
      <c r="F15" s="133">
        <f t="shared" si="0"/>
        <v>43061</v>
      </c>
      <c r="G15" s="199">
        <f t="shared" si="0"/>
        <v>43062</v>
      </c>
      <c r="H15" s="43">
        <f t="shared" si="0"/>
        <v>43063</v>
      </c>
      <c r="I15" s="174" t="s">
        <v>186</v>
      </c>
      <c r="J15" s="93">
        <f t="shared" si="2"/>
        <v>43064</v>
      </c>
    </row>
    <row r="16" spans="1:11" s="5" customFormat="1" ht="15" x14ac:dyDescent="0.25">
      <c r="B16" s="25">
        <v>48</v>
      </c>
      <c r="C16" s="7" t="s">
        <v>23</v>
      </c>
      <c r="D16" s="43">
        <f t="shared" si="1"/>
        <v>43066</v>
      </c>
      <c r="E16" s="43">
        <f t="shared" si="0"/>
        <v>43067</v>
      </c>
      <c r="F16" s="43">
        <f t="shared" si="0"/>
        <v>43068</v>
      </c>
      <c r="G16" s="199">
        <f t="shared" si="0"/>
        <v>43069</v>
      </c>
      <c r="H16" s="43">
        <f t="shared" si="0"/>
        <v>43070</v>
      </c>
      <c r="I16" s="174" t="s">
        <v>214</v>
      </c>
      <c r="J16" s="93">
        <f t="shared" si="2"/>
        <v>43071</v>
      </c>
    </row>
    <row r="17" spans="1:11" s="5" customFormat="1" ht="15" x14ac:dyDescent="0.25">
      <c r="B17" s="25">
        <v>49</v>
      </c>
      <c r="C17" s="7" t="s">
        <v>24</v>
      </c>
      <c r="D17" s="43">
        <f t="shared" si="1"/>
        <v>43073</v>
      </c>
      <c r="E17" s="43">
        <f t="shared" si="0"/>
        <v>43074</v>
      </c>
      <c r="F17" s="114">
        <f t="shared" si="0"/>
        <v>43075</v>
      </c>
      <c r="G17" s="114">
        <f t="shared" si="0"/>
        <v>43076</v>
      </c>
      <c r="H17" s="194">
        <f t="shared" si="0"/>
        <v>43077</v>
      </c>
      <c r="I17" s="130" t="s">
        <v>195</v>
      </c>
      <c r="J17" s="93">
        <f t="shared" si="2"/>
        <v>43078</v>
      </c>
    </row>
    <row r="18" spans="1:11" s="5" customFormat="1" ht="15" x14ac:dyDescent="0.25">
      <c r="B18" s="25">
        <v>50</v>
      </c>
      <c r="C18" s="7" t="s">
        <v>25</v>
      </c>
      <c r="D18" s="43">
        <f t="shared" si="1"/>
        <v>43080</v>
      </c>
      <c r="E18" s="110">
        <f t="shared" si="0"/>
        <v>43081</v>
      </c>
      <c r="F18" s="43">
        <f t="shared" si="0"/>
        <v>43082</v>
      </c>
      <c r="G18" s="43">
        <f t="shared" si="0"/>
        <v>43083</v>
      </c>
      <c r="H18" s="150">
        <f t="shared" si="0"/>
        <v>43084</v>
      </c>
      <c r="I18" s="187" t="s">
        <v>152</v>
      </c>
      <c r="J18" s="93">
        <f t="shared" si="2"/>
        <v>43085</v>
      </c>
    </row>
    <row r="19" spans="1:11" s="5" customFormat="1" ht="15" customHeight="1" x14ac:dyDescent="0.25">
      <c r="B19" s="25">
        <v>51</v>
      </c>
      <c r="C19" s="7" t="s">
        <v>26</v>
      </c>
      <c r="D19" s="43">
        <f t="shared" si="1"/>
        <v>43087</v>
      </c>
      <c r="E19" s="43">
        <f t="shared" si="0"/>
        <v>43088</v>
      </c>
      <c r="F19" s="43">
        <f t="shared" si="0"/>
        <v>43089</v>
      </c>
      <c r="G19" s="43">
        <f t="shared" si="0"/>
        <v>43090</v>
      </c>
      <c r="H19" s="150">
        <f t="shared" si="0"/>
        <v>43091</v>
      </c>
      <c r="I19" s="197"/>
      <c r="J19" s="93">
        <f t="shared" si="2"/>
        <v>43092</v>
      </c>
    </row>
    <row r="20" spans="1:11" s="5" customFormat="1" ht="15.75" customHeight="1" x14ac:dyDescent="0.25">
      <c r="B20" s="28">
        <v>52</v>
      </c>
      <c r="C20" s="56" t="s">
        <v>28</v>
      </c>
      <c r="D20" s="194">
        <f t="shared" si="1"/>
        <v>43094</v>
      </c>
      <c r="E20" s="194">
        <f t="shared" si="0"/>
        <v>43095</v>
      </c>
      <c r="F20" s="164">
        <f t="shared" si="0"/>
        <v>43096</v>
      </c>
      <c r="G20" s="164">
        <f t="shared" si="0"/>
        <v>43097</v>
      </c>
      <c r="H20" s="164">
        <f t="shared" si="0"/>
        <v>43098</v>
      </c>
      <c r="I20" s="250" t="s">
        <v>194</v>
      </c>
      <c r="J20" s="94">
        <f t="shared" si="2"/>
        <v>43099</v>
      </c>
    </row>
    <row r="21" spans="1:11" s="5" customFormat="1" ht="15.75" customHeight="1" x14ac:dyDescent="0.25">
      <c r="A21" s="36"/>
      <c r="B21" s="28">
        <v>1</v>
      </c>
      <c r="C21" s="40" t="s">
        <v>29</v>
      </c>
      <c r="D21" s="194">
        <f t="shared" si="1"/>
        <v>43101</v>
      </c>
      <c r="E21" s="164">
        <f t="shared" si="0"/>
        <v>43102</v>
      </c>
      <c r="F21" s="164">
        <f t="shared" si="0"/>
        <v>43103</v>
      </c>
      <c r="G21" s="164">
        <f t="shared" si="0"/>
        <v>43104</v>
      </c>
      <c r="H21" s="164">
        <f t="shared" si="0"/>
        <v>43105</v>
      </c>
      <c r="I21" s="251"/>
      <c r="J21" s="94">
        <f t="shared" si="2"/>
        <v>43106</v>
      </c>
    </row>
    <row r="22" spans="1:11" s="5" customFormat="1" ht="15" x14ac:dyDescent="0.25">
      <c r="B22" s="27">
        <v>2</v>
      </c>
      <c r="C22" s="7" t="s">
        <v>30</v>
      </c>
      <c r="D22" s="12">
        <f t="shared" si="1"/>
        <v>43108</v>
      </c>
      <c r="E22" s="12">
        <f t="shared" ref="E22:H37" si="3">D22+1</f>
        <v>43109</v>
      </c>
      <c r="F22" s="117">
        <f t="shared" si="3"/>
        <v>43110</v>
      </c>
      <c r="G22" s="12">
        <f t="shared" si="3"/>
        <v>43111</v>
      </c>
      <c r="H22" s="12">
        <f t="shared" si="3"/>
        <v>43112</v>
      </c>
      <c r="I22" s="60" t="s">
        <v>90</v>
      </c>
      <c r="J22" s="62">
        <f t="shared" si="2"/>
        <v>43113</v>
      </c>
    </row>
    <row r="23" spans="1:11" s="5" customFormat="1" ht="15" x14ac:dyDescent="0.25">
      <c r="B23" s="27">
        <v>3</v>
      </c>
      <c r="C23" s="7" t="s">
        <v>31</v>
      </c>
      <c r="D23" s="12">
        <f t="shared" si="1"/>
        <v>43115</v>
      </c>
      <c r="E23" s="12">
        <f t="shared" si="3"/>
        <v>43116</v>
      </c>
      <c r="F23" s="117">
        <f t="shared" si="3"/>
        <v>43117</v>
      </c>
      <c r="G23" s="43">
        <f t="shared" si="3"/>
        <v>43118</v>
      </c>
      <c r="H23" s="43">
        <f t="shared" si="3"/>
        <v>43119</v>
      </c>
      <c r="I23" s="60" t="s">
        <v>216</v>
      </c>
      <c r="J23" s="62">
        <f t="shared" si="2"/>
        <v>43120</v>
      </c>
    </row>
    <row r="24" spans="1:11" s="5" customFormat="1" ht="15" x14ac:dyDescent="0.25">
      <c r="B24" s="27">
        <v>4</v>
      </c>
      <c r="C24" s="7" t="s">
        <v>32</v>
      </c>
      <c r="D24" s="12">
        <f t="shared" si="1"/>
        <v>43122</v>
      </c>
      <c r="E24" s="12">
        <f t="shared" si="3"/>
        <v>43123</v>
      </c>
      <c r="F24" s="117">
        <f t="shared" si="3"/>
        <v>43124</v>
      </c>
      <c r="G24" s="127">
        <f t="shared" si="3"/>
        <v>43125</v>
      </c>
      <c r="H24" s="127">
        <f t="shared" si="3"/>
        <v>43126</v>
      </c>
      <c r="I24" s="128" t="s">
        <v>215</v>
      </c>
      <c r="J24" s="62">
        <f t="shared" si="2"/>
        <v>43127</v>
      </c>
    </row>
    <row r="25" spans="1:11" s="5" customFormat="1" ht="15" x14ac:dyDescent="0.25">
      <c r="B25" s="27">
        <v>5</v>
      </c>
      <c r="C25" s="7" t="s">
        <v>33</v>
      </c>
      <c r="D25" s="188">
        <f t="shared" si="1"/>
        <v>43129</v>
      </c>
      <c r="E25" s="12">
        <f t="shared" si="3"/>
        <v>43130</v>
      </c>
      <c r="F25" s="202">
        <f t="shared" si="3"/>
        <v>43131</v>
      </c>
      <c r="G25" s="114">
        <f t="shared" si="3"/>
        <v>43132</v>
      </c>
      <c r="H25" s="12">
        <f t="shared" si="3"/>
        <v>43133</v>
      </c>
      <c r="I25" s="103" t="s">
        <v>173</v>
      </c>
      <c r="J25" s="62">
        <f t="shared" si="2"/>
        <v>43134</v>
      </c>
    </row>
    <row r="26" spans="1:11" s="5" customFormat="1" ht="15" x14ac:dyDescent="0.25">
      <c r="B26" s="28">
        <v>6</v>
      </c>
      <c r="C26" s="39" t="s">
        <v>35</v>
      </c>
      <c r="D26" s="95">
        <f t="shared" si="1"/>
        <v>43136</v>
      </c>
      <c r="E26" s="95">
        <f t="shared" si="3"/>
        <v>43137</v>
      </c>
      <c r="F26" s="95">
        <f t="shared" si="3"/>
        <v>43138</v>
      </c>
      <c r="G26" s="95">
        <f t="shared" si="3"/>
        <v>43139</v>
      </c>
      <c r="H26" s="95">
        <f t="shared" si="3"/>
        <v>43140</v>
      </c>
      <c r="I26" s="60" t="s">
        <v>34</v>
      </c>
      <c r="J26" s="94">
        <f t="shared" si="2"/>
        <v>43141</v>
      </c>
    </row>
    <row r="27" spans="1:11" s="5" customFormat="1" ht="18" customHeight="1" x14ac:dyDescent="0.25">
      <c r="A27" s="34"/>
      <c r="B27" s="25">
        <v>7</v>
      </c>
      <c r="C27" s="7" t="s">
        <v>36</v>
      </c>
      <c r="D27" s="43">
        <f t="shared" si="1"/>
        <v>43143</v>
      </c>
      <c r="E27" s="12">
        <f t="shared" si="3"/>
        <v>43144</v>
      </c>
      <c r="F27" s="12">
        <f t="shared" si="3"/>
        <v>43145</v>
      </c>
      <c r="G27" s="12">
        <f t="shared" si="3"/>
        <v>43146</v>
      </c>
      <c r="H27" s="12">
        <f t="shared" si="3"/>
        <v>43147</v>
      </c>
      <c r="I27" s="74" t="s">
        <v>197</v>
      </c>
      <c r="J27" s="93">
        <f t="shared" si="2"/>
        <v>43148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43150</v>
      </c>
      <c r="E28" s="12">
        <f t="shared" si="3"/>
        <v>43151</v>
      </c>
      <c r="F28" s="12">
        <f t="shared" si="3"/>
        <v>43152</v>
      </c>
      <c r="G28" s="12">
        <f t="shared" si="3"/>
        <v>43153</v>
      </c>
      <c r="H28" s="12">
        <f t="shared" si="3"/>
        <v>43154</v>
      </c>
      <c r="I28" s="74"/>
      <c r="J28" s="62">
        <f t="shared" si="2"/>
        <v>43155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43157</v>
      </c>
      <c r="E29" s="12">
        <f t="shared" si="3"/>
        <v>43158</v>
      </c>
      <c r="F29" s="43">
        <f t="shared" si="3"/>
        <v>43159</v>
      </c>
      <c r="G29" s="43">
        <f t="shared" si="3"/>
        <v>43160</v>
      </c>
      <c r="H29" s="43">
        <f t="shared" si="3"/>
        <v>43161</v>
      </c>
      <c r="I29" s="74"/>
      <c r="J29" s="62">
        <f t="shared" si="2"/>
        <v>43162</v>
      </c>
    </row>
    <row r="30" spans="1:11" s="5" customFormat="1" ht="15" x14ac:dyDescent="0.25">
      <c r="B30" s="25">
        <v>10</v>
      </c>
      <c r="C30" s="7" t="s">
        <v>39</v>
      </c>
      <c r="D30" s="43">
        <f t="shared" si="1"/>
        <v>43164</v>
      </c>
      <c r="E30" s="114">
        <f t="shared" si="3"/>
        <v>43165</v>
      </c>
      <c r="F30" s="114">
        <f t="shared" si="3"/>
        <v>43166</v>
      </c>
      <c r="G30" s="43">
        <f t="shared" si="3"/>
        <v>43167</v>
      </c>
      <c r="H30" s="43">
        <f t="shared" si="3"/>
        <v>43168</v>
      </c>
      <c r="I30" s="160" t="s">
        <v>182</v>
      </c>
      <c r="J30" s="62">
        <f t="shared" si="2"/>
        <v>43169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43171</v>
      </c>
      <c r="E31" s="12">
        <f t="shared" si="3"/>
        <v>43172</v>
      </c>
      <c r="F31" s="43">
        <f t="shared" si="3"/>
        <v>43173</v>
      </c>
      <c r="G31" s="43">
        <f t="shared" si="3"/>
        <v>43174</v>
      </c>
      <c r="H31" s="43">
        <f t="shared" si="3"/>
        <v>43175</v>
      </c>
      <c r="I31" s="130" t="s">
        <v>198</v>
      </c>
      <c r="J31" s="62">
        <f t="shared" si="2"/>
        <v>43176</v>
      </c>
    </row>
    <row r="32" spans="1:11" s="5" customFormat="1" ht="15" x14ac:dyDescent="0.25">
      <c r="B32" s="25">
        <v>12</v>
      </c>
      <c r="C32" s="201" t="s">
        <v>41</v>
      </c>
      <c r="D32" s="45">
        <f t="shared" si="1"/>
        <v>43178</v>
      </c>
      <c r="E32" s="43">
        <f t="shared" si="3"/>
        <v>43179</v>
      </c>
      <c r="F32" s="114">
        <f t="shared" si="3"/>
        <v>43180</v>
      </c>
      <c r="G32" s="114">
        <f t="shared" si="3"/>
        <v>43181</v>
      </c>
      <c r="H32" s="173">
        <f t="shared" si="3"/>
        <v>43182</v>
      </c>
      <c r="I32" s="160" t="s">
        <v>205</v>
      </c>
      <c r="J32" s="62">
        <f t="shared" si="2"/>
        <v>43183</v>
      </c>
    </row>
    <row r="33" spans="1:10" s="5" customFormat="1" ht="15" customHeight="1" x14ac:dyDescent="0.25">
      <c r="A33" s="255" t="s">
        <v>62</v>
      </c>
      <c r="B33" s="81">
        <v>13</v>
      </c>
      <c r="C33" s="40" t="s">
        <v>43</v>
      </c>
      <c r="D33" s="45">
        <f t="shared" si="1"/>
        <v>43185</v>
      </c>
      <c r="E33" s="45">
        <f t="shared" si="3"/>
        <v>43186</v>
      </c>
      <c r="F33" s="45">
        <f t="shared" si="3"/>
        <v>43187</v>
      </c>
      <c r="G33" s="45">
        <f t="shared" si="3"/>
        <v>43188</v>
      </c>
      <c r="H33" s="167">
        <f t="shared" si="3"/>
        <v>43189</v>
      </c>
      <c r="I33" s="60" t="s">
        <v>42</v>
      </c>
      <c r="J33" s="94">
        <f t="shared" si="2"/>
        <v>43190</v>
      </c>
    </row>
    <row r="34" spans="1:10" s="5" customFormat="1" ht="15" customHeight="1" x14ac:dyDescent="0.25">
      <c r="A34" s="256"/>
      <c r="B34" s="6">
        <v>14</v>
      </c>
      <c r="C34" s="87" t="s">
        <v>44</v>
      </c>
      <c r="D34" s="51">
        <f t="shared" si="1"/>
        <v>43192</v>
      </c>
      <c r="E34" s="43">
        <f t="shared" si="3"/>
        <v>43193</v>
      </c>
      <c r="F34" s="43">
        <f t="shared" si="3"/>
        <v>43194</v>
      </c>
      <c r="G34" s="114">
        <f t="shared" si="3"/>
        <v>43195</v>
      </c>
      <c r="H34" s="114">
        <f t="shared" si="3"/>
        <v>43196</v>
      </c>
      <c r="I34" s="130" t="s">
        <v>204</v>
      </c>
      <c r="J34" s="62">
        <f t="shared" si="2"/>
        <v>43197</v>
      </c>
    </row>
    <row r="35" spans="1:10" s="5" customFormat="1" ht="15" customHeight="1" x14ac:dyDescent="0.25">
      <c r="A35" s="256"/>
      <c r="B35" s="6">
        <v>15</v>
      </c>
      <c r="C35" s="132" t="s">
        <v>45</v>
      </c>
      <c r="D35" s="43">
        <f t="shared" si="1"/>
        <v>43199</v>
      </c>
      <c r="E35" s="43">
        <f t="shared" si="3"/>
        <v>43200</v>
      </c>
      <c r="F35" s="200">
        <f t="shared" si="3"/>
        <v>43201</v>
      </c>
      <c r="G35" s="43">
        <f t="shared" si="3"/>
        <v>43202</v>
      </c>
      <c r="H35" s="173">
        <f t="shared" si="3"/>
        <v>43203</v>
      </c>
      <c r="I35" s="60" t="s">
        <v>146</v>
      </c>
      <c r="J35" s="62">
        <f t="shared" si="2"/>
        <v>43204</v>
      </c>
    </row>
    <row r="36" spans="1:10" s="5" customFormat="1" ht="15" customHeight="1" x14ac:dyDescent="0.25">
      <c r="A36" s="256"/>
      <c r="B36" s="6">
        <v>16</v>
      </c>
      <c r="C36" s="7" t="s">
        <v>46</v>
      </c>
      <c r="D36" s="43">
        <f t="shared" si="1"/>
        <v>43206</v>
      </c>
      <c r="E36" s="12">
        <f t="shared" si="3"/>
        <v>43207</v>
      </c>
      <c r="F36" s="117">
        <f t="shared" si="3"/>
        <v>43208</v>
      </c>
      <c r="G36" s="12">
        <f t="shared" si="3"/>
        <v>43209</v>
      </c>
      <c r="H36" s="12">
        <f t="shared" si="3"/>
        <v>43210</v>
      </c>
      <c r="I36" s="60" t="s">
        <v>134</v>
      </c>
      <c r="J36" s="62">
        <f t="shared" si="2"/>
        <v>43211</v>
      </c>
    </row>
    <row r="37" spans="1:10" s="5" customFormat="1" ht="15" customHeight="1" x14ac:dyDescent="0.25">
      <c r="A37" s="256"/>
      <c r="B37" s="6">
        <v>17</v>
      </c>
      <c r="C37" s="7" t="s">
        <v>48</v>
      </c>
      <c r="D37" s="188">
        <f t="shared" si="1"/>
        <v>43213</v>
      </c>
      <c r="E37" s="12">
        <f t="shared" si="3"/>
        <v>43214</v>
      </c>
      <c r="F37" s="117">
        <f t="shared" si="3"/>
        <v>43215</v>
      </c>
      <c r="G37" s="12">
        <f t="shared" si="3"/>
        <v>43216</v>
      </c>
      <c r="H37" s="12">
        <f t="shared" si="3"/>
        <v>43217</v>
      </c>
      <c r="I37" s="103" t="s">
        <v>158</v>
      </c>
      <c r="J37" s="62">
        <f t="shared" si="2"/>
        <v>43218</v>
      </c>
    </row>
    <row r="38" spans="1:10" s="5" customFormat="1" ht="15" customHeight="1" x14ac:dyDescent="0.25">
      <c r="A38" s="256"/>
      <c r="B38" s="6">
        <v>18</v>
      </c>
      <c r="C38" s="7" t="s">
        <v>49</v>
      </c>
      <c r="D38" s="167">
        <f t="shared" si="1"/>
        <v>43220</v>
      </c>
      <c r="E38" s="51">
        <f t="shared" ref="E38:H47" si="4">D38+1</f>
        <v>43221</v>
      </c>
      <c r="F38" s="43">
        <f t="shared" si="4"/>
        <v>43222</v>
      </c>
      <c r="G38" s="12">
        <f t="shared" si="4"/>
        <v>43223</v>
      </c>
      <c r="H38" s="12">
        <f t="shared" si="4"/>
        <v>43224</v>
      </c>
      <c r="I38" s="60" t="s">
        <v>206</v>
      </c>
      <c r="J38" s="62">
        <f t="shared" si="2"/>
        <v>43225</v>
      </c>
    </row>
    <row r="39" spans="1:10" s="5" customFormat="1" ht="15" customHeight="1" x14ac:dyDescent="0.25">
      <c r="A39" s="256"/>
      <c r="B39" s="6">
        <v>19</v>
      </c>
      <c r="C39" s="7" t="s">
        <v>50</v>
      </c>
      <c r="D39" s="12">
        <f t="shared" si="1"/>
        <v>43227</v>
      </c>
      <c r="E39" s="43">
        <f t="shared" si="4"/>
        <v>43228</v>
      </c>
      <c r="F39" s="12">
        <f t="shared" si="4"/>
        <v>43229</v>
      </c>
      <c r="G39" s="51">
        <f t="shared" si="4"/>
        <v>43230</v>
      </c>
      <c r="H39" s="167">
        <f t="shared" si="4"/>
        <v>43231</v>
      </c>
      <c r="I39" s="60" t="s">
        <v>203</v>
      </c>
      <c r="J39" s="62">
        <f t="shared" si="2"/>
        <v>43232</v>
      </c>
    </row>
    <row r="40" spans="1:10" s="5" customFormat="1" ht="15" customHeight="1" x14ac:dyDescent="0.25">
      <c r="B40" s="6">
        <v>20</v>
      </c>
      <c r="C40" s="7" t="s">
        <v>51</v>
      </c>
      <c r="D40" s="12">
        <f t="shared" si="1"/>
        <v>43234</v>
      </c>
      <c r="E40" s="110">
        <f t="shared" si="4"/>
        <v>43235</v>
      </c>
      <c r="F40" s="117">
        <f t="shared" si="4"/>
        <v>43236</v>
      </c>
      <c r="G40" s="12">
        <f t="shared" si="4"/>
        <v>43237</v>
      </c>
      <c r="H40" s="12">
        <f>G40+1</f>
        <v>43238</v>
      </c>
      <c r="I40" s="60" t="s">
        <v>187</v>
      </c>
      <c r="J40" s="93">
        <f t="shared" si="2"/>
        <v>43239</v>
      </c>
    </row>
    <row r="41" spans="1:10" s="5" customFormat="1" ht="15" customHeight="1" x14ac:dyDescent="0.25">
      <c r="A41" s="36"/>
      <c r="B41" s="6">
        <v>21</v>
      </c>
      <c r="C41" s="7" t="s">
        <v>52</v>
      </c>
      <c r="D41" s="51">
        <f t="shared" si="1"/>
        <v>43241</v>
      </c>
      <c r="E41" s="43">
        <f t="shared" si="4"/>
        <v>43242</v>
      </c>
      <c r="F41" s="203">
        <f t="shared" si="4"/>
        <v>43243</v>
      </c>
      <c r="G41" s="43">
        <f t="shared" si="4"/>
        <v>43244</v>
      </c>
      <c r="H41" s="173">
        <f t="shared" si="4"/>
        <v>43245</v>
      </c>
      <c r="I41" s="60" t="s">
        <v>201</v>
      </c>
      <c r="J41" s="93">
        <f t="shared" si="2"/>
        <v>43246</v>
      </c>
    </row>
    <row r="42" spans="1:10" s="5" customFormat="1" ht="15" customHeight="1" x14ac:dyDescent="0.25">
      <c r="B42" s="6">
        <v>22</v>
      </c>
      <c r="C42" s="7" t="s">
        <v>53</v>
      </c>
      <c r="D42" s="167">
        <f t="shared" si="1"/>
        <v>43248</v>
      </c>
      <c r="E42" s="167">
        <f t="shared" si="4"/>
        <v>43249</v>
      </c>
      <c r="F42" s="167">
        <f t="shared" si="4"/>
        <v>43250</v>
      </c>
      <c r="G42" s="51">
        <f t="shared" si="4"/>
        <v>43251</v>
      </c>
      <c r="H42" s="167">
        <f t="shared" si="4"/>
        <v>43252</v>
      </c>
      <c r="I42" s="161" t="s">
        <v>165</v>
      </c>
      <c r="J42" s="75">
        <f t="shared" si="2"/>
        <v>43253</v>
      </c>
    </row>
    <row r="43" spans="1:10" s="5" customFormat="1" ht="15" customHeight="1" x14ac:dyDescent="0.25">
      <c r="B43" s="6">
        <v>23</v>
      </c>
      <c r="C43" s="7" t="s">
        <v>54</v>
      </c>
      <c r="D43" s="43">
        <f t="shared" si="1"/>
        <v>43255</v>
      </c>
      <c r="E43" s="12">
        <f t="shared" si="4"/>
        <v>43256</v>
      </c>
      <c r="F43" s="117">
        <f t="shared" si="4"/>
        <v>43257</v>
      </c>
      <c r="G43" s="189">
        <f t="shared" si="4"/>
        <v>43258</v>
      </c>
      <c r="H43" s="190">
        <f t="shared" si="4"/>
        <v>43259</v>
      </c>
      <c r="I43" s="60" t="s">
        <v>202</v>
      </c>
      <c r="J43" s="93">
        <f>H43+1</f>
        <v>43260</v>
      </c>
    </row>
    <row r="44" spans="1:10" s="5" customFormat="1" ht="15" x14ac:dyDescent="0.25">
      <c r="B44" s="6">
        <v>24</v>
      </c>
      <c r="C44" s="7" t="s">
        <v>55</v>
      </c>
      <c r="D44" s="43">
        <f t="shared" si="1"/>
        <v>43262</v>
      </c>
      <c r="E44" s="43">
        <f t="shared" si="4"/>
        <v>43263</v>
      </c>
      <c r="F44" s="43">
        <f t="shared" si="4"/>
        <v>43264</v>
      </c>
      <c r="G44" s="43">
        <f t="shared" si="4"/>
        <v>43265</v>
      </c>
      <c r="H44" s="173">
        <f t="shared" si="4"/>
        <v>43266</v>
      </c>
      <c r="I44" s="161"/>
      <c r="J44" s="62">
        <f>H44+1</f>
        <v>43267</v>
      </c>
    </row>
    <row r="45" spans="1:10" s="5" customFormat="1" ht="15" x14ac:dyDescent="0.25">
      <c r="B45" s="6">
        <v>25</v>
      </c>
      <c r="C45" s="7" t="s">
        <v>56</v>
      </c>
      <c r="D45" s="147">
        <f t="shared" si="1"/>
        <v>43269</v>
      </c>
      <c r="E45" s="147">
        <f t="shared" si="4"/>
        <v>43270</v>
      </c>
      <c r="F45" s="147">
        <f t="shared" si="4"/>
        <v>43271</v>
      </c>
      <c r="G45" s="147">
        <f t="shared" si="4"/>
        <v>43272</v>
      </c>
      <c r="H45" s="147">
        <f t="shared" si="4"/>
        <v>43273</v>
      </c>
      <c r="I45" s="60" t="s">
        <v>136</v>
      </c>
      <c r="J45" s="62">
        <f>H45+1</f>
        <v>43274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43276</v>
      </c>
      <c r="E46" s="127">
        <f t="shared" si="4"/>
        <v>43277</v>
      </c>
      <c r="F46" s="127">
        <f t="shared" si="4"/>
        <v>43278</v>
      </c>
      <c r="G46" s="127">
        <f t="shared" si="4"/>
        <v>43279</v>
      </c>
      <c r="H46" s="173">
        <f t="shared" si="4"/>
        <v>43280</v>
      </c>
      <c r="I46" s="128" t="s">
        <v>199</v>
      </c>
      <c r="J46" s="62">
        <f>H46+1</f>
        <v>43281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43283</v>
      </c>
      <c r="E47" s="173">
        <f t="shared" si="4"/>
        <v>43284</v>
      </c>
      <c r="F47" s="173">
        <f t="shared" si="4"/>
        <v>43285</v>
      </c>
      <c r="G47" s="173">
        <f t="shared" si="4"/>
        <v>43286</v>
      </c>
      <c r="H47" s="173">
        <f t="shared" si="4"/>
        <v>43287</v>
      </c>
      <c r="I47" s="73" t="s">
        <v>63</v>
      </c>
      <c r="J47" s="62">
        <f>H47+1</f>
        <v>43288</v>
      </c>
    </row>
    <row r="48" spans="1:10" s="5" customFormat="1" ht="25.5" x14ac:dyDescent="0.25">
      <c r="A48" s="48"/>
      <c r="B48" s="92" t="s">
        <v>59</v>
      </c>
      <c r="C48" s="17"/>
      <c r="D48" s="52">
        <v>35</v>
      </c>
      <c r="E48" s="53">
        <v>37</v>
      </c>
      <c r="F48" s="52">
        <v>38</v>
      </c>
      <c r="G48" s="52">
        <v>35</v>
      </c>
      <c r="H48" s="69">
        <v>37</v>
      </c>
      <c r="I48" s="191" t="s">
        <v>200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207</v>
      </c>
      <c r="D50" s="32">
        <v>43353</v>
      </c>
      <c r="E50" s="49">
        <v>43651</v>
      </c>
      <c r="F50" s="192" t="s">
        <v>66</v>
      </c>
      <c r="G50" s="86">
        <v>43514</v>
      </c>
      <c r="H50" s="67" t="s">
        <v>74</v>
      </c>
      <c r="J50" s="253" t="s">
        <v>211</v>
      </c>
    </row>
    <row r="51" spans="1:11" s="41" customFormat="1" ht="18" x14ac:dyDescent="0.25">
      <c r="A51" s="23"/>
      <c r="B51" s="1"/>
      <c r="C51" s="31" t="s">
        <v>208</v>
      </c>
      <c r="D51" s="32">
        <v>43717</v>
      </c>
      <c r="E51" s="49">
        <v>44022</v>
      </c>
      <c r="F51" s="192" t="s">
        <v>209</v>
      </c>
      <c r="G51" s="50">
        <v>43878</v>
      </c>
      <c r="H51" s="89"/>
      <c r="I51" s="88" t="s">
        <v>210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I20:I21"/>
    <mergeCell ref="A33:A39"/>
    <mergeCell ref="J50:J5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 xml:space="preserve">&amp;R&amp;"Bookman Old Style,Standard"&amp;9PTS Bezau 17/18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K57"/>
  <sheetViews>
    <sheetView showGridLines="0" view="pageLayout" topLeftCell="A22" zoomScaleNormal="100" workbookViewId="0">
      <selection activeCell="I13" sqref="I13:I15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174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175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37</v>
      </c>
      <c r="C5" s="7" t="s">
        <v>11</v>
      </c>
      <c r="D5" s="100">
        <v>42625</v>
      </c>
      <c r="E5" s="101">
        <f t="shared" ref="E5:H21" si="0">D5+1</f>
        <v>42626</v>
      </c>
      <c r="F5" s="12">
        <f t="shared" si="0"/>
        <v>42627</v>
      </c>
      <c r="G5" s="12">
        <f t="shared" si="0"/>
        <v>42628</v>
      </c>
      <c r="H5" s="12">
        <f t="shared" si="0"/>
        <v>42629</v>
      </c>
      <c r="I5" s="103" t="s">
        <v>81</v>
      </c>
      <c r="J5" s="61">
        <f>H5+1</f>
        <v>42630</v>
      </c>
    </row>
    <row r="6" spans="1:11" s="5" customFormat="1" ht="15" x14ac:dyDescent="0.25">
      <c r="B6" s="6">
        <v>38</v>
      </c>
      <c r="C6" s="7" t="s">
        <v>12</v>
      </c>
      <c r="D6" s="12">
        <f t="shared" ref="D6:D47" si="1">J5+2</f>
        <v>42632</v>
      </c>
      <c r="E6" s="12">
        <f t="shared" si="0"/>
        <v>42633</v>
      </c>
      <c r="F6" s="12">
        <f t="shared" si="0"/>
        <v>42634</v>
      </c>
      <c r="G6" s="43">
        <f t="shared" si="0"/>
        <v>42635</v>
      </c>
      <c r="H6" s="43">
        <f t="shared" si="0"/>
        <v>42636</v>
      </c>
      <c r="I6" s="108"/>
      <c r="J6" s="61">
        <f>H6+1</f>
        <v>42637</v>
      </c>
    </row>
    <row r="7" spans="1:11" s="5" customFormat="1" ht="15" x14ac:dyDescent="0.25">
      <c r="A7" s="247" t="s">
        <v>61</v>
      </c>
      <c r="B7" s="6">
        <v>39</v>
      </c>
      <c r="C7" s="7" t="s">
        <v>13</v>
      </c>
      <c r="D7" s="43">
        <f t="shared" si="1"/>
        <v>42639</v>
      </c>
      <c r="E7" s="43">
        <f t="shared" si="0"/>
        <v>42640</v>
      </c>
      <c r="F7" s="43">
        <f t="shared" si="0"/>
        <v>42641</v>
      </c>
      <c r="G7" s="107">
        <f t="shared" si="0"/>
        <v>42642</v>
      </c>
      <c r="H7" s="107">
        <f t="shared" si="0"/>
        <v>42643</v>
      </c>
      <c r="I7" s="108" t="s">
        <v>82</v>
      </c>
      <c r="J7" s="61">
        <f t="shared" ref="J7:J42" si="2">H7+1</f>
        <v>42644</v>
      </c>
    </row>
    <row r="8" spans="1:11" s="5" customFormat="1" ht="15" x14ac:dyDescent="0.25">
      <c r="A8" s="248"/>
      <c r="B8" s="6">
        <v>40</v>
      </c>
      <c r="C8" s="7" t="s">
        <v>14</v>
      </c>
      <c r="D8" s="43">
        <f t="shared" si="1"/>
        <v>42646</v>
      </c>
      <c r="E8" s="43">
        <f t="shared" si="0"/>
        <v>42647</v>
      </c>
      <c r="F8" s="43">
        <f t="shared" si="0"/>
        <v>42648</v>
      </c>
      <c r="G8" s="43">
        <f t="shared" si="0"/>
        <v>42649</v>
      </c>
      <c r="H8" s="43">
        <f t="shared" si="0"/>
        <v>42650</v>
      </c>
      <c r="I8" s="74"/>
      <c r="J8" s="61">
        <f t="shared" si="2"/>
        <v>42651</v>
      </c>
    </row>
    <row r="9" spans="1:11" s="5" customFormat="1" ht="15" x14ac:dyDescent="0.25">
      <c r="A9" s="248"/>
      <c r="B9" s="6">
        <v>41</v>
      </c>
      <c r="C9" s="7" t="s">
        <v>15</v>
      </c>
      <c r="D9" s="167">
        <f t="shared" si="1"/>
        <v>42653</v>
      </c>
      <c r="E9" s="110">
        <f t="shared" si="0"/>
        <v>42654</v>
      </c>
      <c r="F9" s="43">
        <f t="shared" si="0"/>
        <v>42655</v>
      </c>
      <c r="G9" s="43">
        <f t="shared" si="0"/>
        <v>42656</v>
      </c>
      <c r="H9" s="43">
        <f t="shared" si="0"/>
        <v>42657</v>
      </c>
      <c r="I9" s="109" t="s">
        <v>191</v>
      </c>
      <c r="J9" s="61">
        <f t="shared" si="2"/>
        <v>42658</v>
      </c>
    </row>
    <row r="10" spans="1:11" s="5" customFormat="1" ht="15" x14ac:dyDescent="0.25">
      <c r="A10" s="248"/>
      <c r="B10" s="6">
        <v>42</v>
      </c>
      <c r="C10" s="7" t="s">
        <v>16</v>
      </c>
      <c r="D10" s="43">
        <f t="shared" si="1"/>
        <v>42660</v>
      </c>
      <c r="E10" s="43">
        <f t="shared" si="0"/>
        <v>42661</v>
      </c>
      <c r="F10" s="196">
        <f t="shared" si="0"/>
        <v>42662</v>
      </c>
      <c r="G10" s="114">
        <f t="shared" si="0"/>
        <v>42663</v>
      </c>
      <c r="H10" s="114">
        <f t="shared" si="0"/>
        <v>42664</v>
      </c>
      <c r="I10" s="198" t="s">
        <v>181</v>
      </c>
      <c r="J10" s="61">
        <f t="shared" si="2"/>
        <v>42665</v>
      </c>
    </row>
    <row r="11" spans="1:11" s="5" customFormat="1" ht="15" x14ac:dyDescent="0.25">
      <c r="A11" s="249"/>
      <c r="B11" s="24">
        <v>43</v>
      </c>
      <c r="C11" s="46" t="s">
        <v>18</v>
      </c>
      <c r="D11" s="43">
        <f t="shared" si="1"/>
        <v>42667</v>
      </c>
      <c r="E11" s="43">
        <f t="shared" si="0"/>
        <v>42668</v>
      </c>
      <c r="F11" s="194">
        <f t="shared" si="0"/>
        <v>42669</v>
      </c>
      <c r="G11" s="43">
        <f t="shared" si="0"/>
        <v>42670</v>
      </c>
      <c r="H11" s="43">
        <f t="shared" si="0"/>
        <v>42671</v>
      </c>
      <c r="I11" s="60" t="s">
        <v>176</v>
      </c>
      <c r="J11" s="61">
        <f t="shared" si="2"/>
        <v>42672</v>
      </c>
    </row>
    <row r="12" spans="1:11" s="5" customFormat="1" ht="15" x14ac:dyDescent="0.25">
      <c r="B12" s="25">
        <v>44</v>
      </c>
      <c r="C12" s="7" t="s">
        <v>19</v>
      </c>
      <c r="D12" s="167">
        <f t="shared" si="1"/>
        <v>42674</v>
      </c>
      <c r="E12" s="194">
        <f t="shared" si="0"/>
        <v>42675</v>
      </c>
      <c r="F12" s="164">
        <f t="shared" si="0"/>
        <v>42676</v>
      </c>
      <c r="G12" s="43">
        <f t="shared" si="0"/>
        <v>42677</v>
      </c>
      <c r="H12" s="43">
        <f t="shared" si="0"/>
        <v>42678</v>
      </c>
      <c r="I12" s="195" t="s">
        <v>184</v>
      </c>
      <c r="J12" s="61">
        <f t="shared" si="2"/>
        <v>42679</v>
      </c>
    </row>
    <row r="13" spans="1:11" s="5" customFormat="1" ht="15" x14ac:dyDescent="0.25">
      <c r="B13" s="25">
        <v>45</v>
      </c>
      <c r="C13" s="7" t="s">
        <v>20</v>
      </c>
      <c r="D13" s="43">
        <f t="shared" si="1"/>
        <v>42681</v>
      </c>
      <c r="E13" s="43">
        <f t="shared" si="0"/>
        <v>42682</v>
      </c>
      <c r="F13" s="133">
        <f t="shared" si="0"/>
        <v>42683</v>
      </c>
      <c r="G13" s="43">
        <f t="shared" si="0"/>
        <v>42684</v>
      </c>
      <c r="H13" s="43">
        <f t="shared" si="0"/>
        <v>42685</v>
      </c>
      <c r="I13" s="60" t="s">
        <v>86</v>
      </c>
      <c r="J13" s="93">
        <f t="shared" si="2"/>
        <v>42686</v>
      </c>
    </row>
    <row r="14" spans="1:11" s="5" customFormat="1" ht="15" x14ac:dyDescent="0.25">
      <c r="B14" s="25">
        <v>46</v>
      </c>
      <c r="C14" s="7" t="s">
        <v>21</v>
      </c>
      <c r="D14" s="43">
        <f t="shared" si="1"/>
        <v>42688</v>
      </c>
      <c r="E14" s="43">
        <f t="shared" si="0"/>
        <v>42689</v>
      </c>
      <c r="F14" s="133">
        <f t="shared" si="0"/>
        <v>42690</v>
      </c>
      <c r="G14" s="199">
        <f t="shared" si="0"/>
        <v>42691</v>
      </c>
      <c r="H14" s="43">
        <f t="shared" si="0"/>
        <v>42692</v>
      </c>
      <c r="I14" s="174" t="s">
        <v>185</v>
      </c>
      <c r="J14" s="93">
        <f t="shared" si="2"/>
        <v>42693</v>
      </c>
    </row>
    <row r="15" spans="1:11" s="5" customFormat="1" ht="15" x14ac:dyDescent="0.25">
      <c r="B15" s="25">
        <v>47</v>
      </c>
      <c r="C15" s="7" t="s">
        <v>22</v>
      </c>
      <c r="D15" s="43">
        <f t="shared" si="1"/>
        <v>42695</v>
      </c>
      <c r="E15" s="43">
        <f t="shared" si="0"/>
        <v>42696</v>
      </c>
      <c r="F15" s="133">
        <f t="shared" si="0"/>
        <v>42697</v>
      </c>
      <c r="G15" s="199">
        <f t="shared" si="0"/>
        <v>42698</v>
      </c>
      <c r="H15" s="43">
        <f t="shared" si="0"/>
        <v>42699</v>
      </c>
      <c r="I15" s="174" t="s">
        <v>186</v>
      </c>
      <c r="J15" s="93">
        <f t="shared" si="2"/>
        <v>42700</v>
      </c>
    </row>
    <row r="16" spans="1:11" s="5" customFormat="1" ht="15" x14ac:dyDescent="0.25">
      <c r="B16" s="25">
        <v>48</v>
      </c>
      <c r="C16" s="7" t="s">
        <v>23</v>
      </c>
      <c r="D16" s="43">
        <f t="shared" si="1"/>
        <v>42702</v>
      </c>
      <c r="E16" s="43">
        <f t="shared" si="0"/>
        <v>42703</v>
      </c>
      <c r="F16" s="114">
        <f t="shared" si="0"/>
        <v>42704</v>
      </c>
      <c r="G16" s="114">
        <f t="shared" si="0"/>
        <v>42705</v>
      </c>
      <c r="H16" s="43">
        <f t="shared" si="0"/>
        <v>42706</v>
      </c>
      <c r="I16" s="130" t="s">
        <v>169</v>
      </c>
      <c r="J16" s="93">
        <f t="shared" si="2"/>
        <v>42707</v>
      </c>
    </row>
    <row r="17" spans="1:11" s="5" customFormat="1" ht="15" x14ac:dyDescent="0.25">
      <c r="B17" s="25">
        <v>49</v>
      </c>
      <c r="C17" s="7" t="s">
        <v>24</v>
      </c>
      <c r="D17" s="43">
        <f t="shared" si="1"/>
        <v>42709</v>
      </c>
      <c r="E17" s="43">
        <f t="shared" si="0"/>
        <v>42710</v>
      </c>
      <c r="F17" s="43">
        <f t="shared" si="0"/>
        <v>42711</v>
      </c>
      <c r="G17" s="194">
        <f t="shared" si="0"/>
        <v>42712</v>
      </c>
      <c r="H17" s="167">
        <f t="shared" si="0"/>
        <v>42713</v>
      </c>
      <c r="I17" s="60" t="s">
        <v>183</v>
      </c>
      <c r="J17" s="93">
        <f t="shared" si="2"/>
        <v>42714</v>
      </c>
    </row>
    <row r="18" spans="1:11" s="5" customFormat="1" ht="15" x14ac:dyDescent="0.25">
      <c r="B18" s="25">
        <v>50</v>
      </c>
      <c r="C18" s="7" t="s">
        <v>25</v>
      </c>
      <c r="D18" s="43">
        <f t="shared" si="1"/>
        <v>42716</v>
      </c>
      <c r="E18" s="110">
        <f t="shared" si="0"/>
        <v>42717</v>
      </c>
      <c r="F18" s="43">
        <f t="shared" si="0"/>
        <v>42718</v>
      </c>
      <c r="G18" s="43">
        <f t="shared" si="0"/>
        <v>42719</v>
      </c>
      <c r="H18" s="150">
        <f t="shared" si="0"/>
        <v>42720</v>
      </c>
      <c r="I18" s="187" t="s">
        <v>152</v>
      </c>
      <c r="J18" s="93">
        <f t="shared" si="2"/>
        <v>42721</v>
      </c>
    </row>
    <row r="19" spans="1:11" s="5" customFormat="1" ht="15" customHeight="1" x14ac:dyDescent="0.25">
      <c r="B19" s="25">
        <v>51</v>
      </c>
      <c r="C19" s="7" t="s">
        <v>26</v>
      </c>
      <c r="D19" s="43">
        <f t="shared" si="1"/>
        <v>42723</v>
      </c>
      <c r="E19" s="43">
        <f t="shared" si="0"/>
        <v>42724</v>
      </c>
      <c r="F19" s="43">
        <f t="shared" si="0"/>
        <v>42725</v>
      </c>
      <c r="G19" s="43">
        <f t="shared" si="0"/>
        <v>42726</v>
      </c>
      <c r="H19" s="150">
        <f t="shared" si="0"/>
        <v>42727</v>
      </c>
      <c r="I19" s="197"/>
      <c r="J19" s="93">
        <f t="shared" si="2"/>
        <v>42728</v>
      </c>
    </row>
    <row r="20" spans="1:11" s="5" customFormat="1" ht="15.75" customHeight="1" x14ac:dyDescent="0.25">
      <c r="B20" s="26">
        <v>52</v>
      </c>
      <c r="C20" s="56" t="s">
        <v>28</v>
      </c>
      <c r="D20" s="194">
        <f t="shared" si="1"/>
        <v>42730</v>
      </c>
      <c r="E20" s="164">
        <f t="shared" si="0"/>
        <v>42731</v>
      </c>
      <c r="F20" s="164">
        <f t="shared" si="0"/>
        <v>42732</v>
      </c>
      <c r="G20" s="164">
        <f t="shared" si="0"/>
        <v>42733</v>
      </c>
      <c r="H20" s="164">
        <f t="shared" si="0"/>
        <v>42734</v>
      </c>
      <c r="I20" s="250" t="s">
        <v>156</v>
      </c>
      <c r="J20" s="94">
        <f t="shared" si="2"/>
        <v>42735</v>
      </c>
    </row>
    <row r="21" spans="1:11" s="5" customFormat="1" ht="15.75" customHeight="1" x14ac:dyDescent="0.25">
      <c r="A21" s="36"/>
      <c r="B21" s="27">
        <v>1</v>
      </c>
      <c r="C21" s="40" t="s">
        <v>29</v>
      </c>
      <c r="D21" s="164">
        <f t="shared" si="1"/>
        <v>42737</v>
      </c>
      <c r="E21" s="164">
        <f t="shared" si="0"/>
        <v>42738</v>
      </c>
      <c r="F21" s="164">
        <f t="shared" si="0"/>
        <v>42739</v>
      </c>
      <c r="G21" s="164">
        <f t="shared" si="0"/>
        <v>42740</v>
      </c>
      <c r="H21" s="194">
        <f t="shared" si="0"/>
        <v>42741</v>
      </c>
      <c r="I21" s="257"/>
      <c r="J21" s="94">
        <f t="shared" si="2"/>
        <v>42742</v>
      </c>
    </row>
    <row r="22" spans="1:11" s="5" customFormat="1" ht="15" x14ac:dyDescent="0.25">
      <c r="B22" s="27">
        <v>2</v>
      </c>
      <c r="C22" s="7" t="s">
        <v>30</v>
      </c>
      <c r="D22" s="12">
        <f t="shared" si="1"/>
        <v>42744</v>
      </c>
      <c r="E22" s="12">
        <f t="shared" ref="E22:H37" si="3">D22+1</f>
        <v>42745</v>
      </c>
      <c r="F22" s="12">
        <f t="shared" si="3"/>
        <v>42746</v>
      </c>
      <c r="G22" s="12">
        <f t="shared" si="3"/>
        <v>42747</v>
      </c>
      <c r="H22" s="12">
        <f t="shared" si="3"/>
        <v>42748</v>
      </c>
      <c r="I22" s="60"/>
      <c r="J22" s="62">
        <f t="shared" si="2"/>
        <v>42749</v>
      </c>
    </row>
    <row r="23" spans="1:11" s="5" customFormat="1" ht="15" x14ac:dyDescent="0.25">
      <c r="B23" s="27">
        <v>3</v>
      </c>
      <c r="C23" s="7" t="s">
        <v>31</v>
      </c>
      <c r="D23" s="12">
        <f t="shared" si="1"/>
        <v>42751</v>
      </c>
      <c r="E23" s="12">
        <f t="shared" si="3"/>
        <v>42752</v>
      </c>
      <c r="F23" s="117">
        <f t="shared" si="3"/>
        <v>42753</v>
      </c>
      <c r="G23" s="12">
        <f t="shared" si="3"/>
        <v>42754</v>
      </c>
      <c r="H23" s="12">
        <f t="shared" si="3"/>
        <v>42755</v>
      </c>
      <c r="I23" s="60" t="s">
        <v>90</v>
      </c>
      <c r="J23" s="62">
        <f t="shared" si="2"/>
        <v>42756</v>
      </c>
    </row>
    <row r="24" spans="1:11" s="5" customFormat="1" ht="15" x14ac:dyDescent="0.25">
      <c r="B24" s="27">
        <v>4</v>
      </c>
      <c r="C24" s="7" t="s">
        <v>32</v>
      </c>
      <c r="D24" s="117">
        <f t="shared" si="1"/>
        <v>42758</v>
      </c>
      <c r="E24" s="12">
        <f t="shared" si="3"/>
        <v>42759</v>
      </c>
      <c r="F24" s="12">
        <f t="shared" si="3"/>
        <v>42760</v>
      </c>
      <c r="G24" s="127">
        <f t="shared" si="3"/>
        <v>42761</v>
      </c>
      <c r="H24" s="127">
        <f t="shared" si="3"/>
        <v>42762</v>
      </c>
      <c r="I24" s="128" t="s">
        <v>192</v>
      </c>
      <c r="J24" s="62">
        <f t="shared" si="2"/>
        <v>42763</v>
      </c>
    </row>
    <row r="25" spans="1:11" s="5" customFormat="1" ht="15" x14ac:dyDescent="0.25">
      <c r="B25" s="27">
        <v>5</v>
      </c>
      <c r="C25" s="7" t="s">
        <v>33</v>
      </c>
      <c r="D25" s="12">
        <f t="shared" si="1"/>
        <v>42765</v>
      </c>
      <c r="E25" s="12">
        <f t="shared" si="3"/>
        <v>42766</v>
      </c>
      <c r="F25" s="133">
        <f t="shared" si="3"/>
        <v>42767</v>
      </c>
      <c r="G25" s="43">
        <f t="shared" si="3"/>
        <v>42768</v>
      </c>
      <c r="H25" s="12">
        <f t="shared" si="3"/>
        <v>42769</v>
      </c>
      <c r="I25" s="60" t="s">
        <v>153</v>
      </c>
      <c r="J25" s="62">
        <f t="shared" si="2"/>
        <v>42770</v>
      </c>
    </row>
    <row r="26" spans="1:11" s="5" customFormat="1" ht="15" x14ac:dyDescent="0.25">
      <c r="B26" s="27">
        <v>6</v>
      </c>
      <c r="C26" s="7" t="s">
        <v>35</v>
      </c>
      <c r="D26" s="12">
        <f t="shared" si="1"/>
        <v>42772</v>
      </c>
      <c r="E26" s="117">
        <f t="shared" si="3"/>
        <v>42773</v>
      </c>
      <c r="F26" s="113">
        <f t="shared" si="3"/>
        <v>42774</v>
      </c>
      <c r="G26" s="114">
        <f t="shared" si="3"/>
        <v>42775</v>
      </c>
      <c r="H26" s="150">
        <f t="shared" si="3"/>
        <v>42776</v>
      </c>
      <c r="I26" s="103" t="s">
        <v>173</v>
      </c>
      <c r="J26" s="62">
        <f t="shared" si="2"/>
        <v>42777</v>
      </c>
    </row>
    <row r="27" spans="1:11" s="5" customFormat="1" ht="18" customHeight="1" x14ac:dyDescent="0.25">
      <c r="A27" s="34"/>
      <c r="B27" s="28">
        <v>7</v>
      </c>
      <c r="C27" s="39" t="s">
        <v>36</v>
      </c>
      <c r="D27" s="95">
        <f t="shared" si="1"/>
        <v>42779</v>
      </c>
      <c r="E27" s="95">
        <f t="shared" si="3"/>
        <v>42780</v>
      </c>
      <c r="F27" s="95">
        <f t="shared" si="3"/>
        <v>42781</v>
      </c>
      <c r="G27" s="95">
        <f t="shared" si="3"/>
        <v>42782</v>
      </c>
      <c r="H27" s="95">
        <f t="shared" si="3"/>
        <v>42783</v>
      </c>
      <c r="I27" s="60" t="s">
        <v>34</v>
      </c>
      <c r="J27" s="94">
        <f t="shared" si="2"/>
        <v>42784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42786</v>
      </c>
      <c r="E28" s="12">
        <f t="shared" si="3"/>
        <v>42787</v>
      </c>
      <c r="F28" s="12">
        <f t="shared" si="3"/>
        <v>42788</v>
      </c>
      <c r="G28" s="12">
        <f t="shared" si="3"/>
        <v>42789</v>
      </c>
      <c r="H28" s="12">
        <f t="shared" si="3"/>
        <v>42790</v>
      </c>
      <c r="I28" s="74"/>
      <c r="J28" s="62">
        <f t="shared" si="2"/>
        <v>42791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42793</v>
      </c>
      <c r="E29" s="12">
        <f t="shared" si="3"/>
        <v>42794</v>
      </c>
      <c r="F29" s="43">
        <f t="shared" si="3"/>
        <v>42795</v>
      </c>
      <c r="G29" s="43">
        <f t="shared" si="3"/>
        <v>42796</v>
      </c>
      <c r="H29" s="43">
        <f t="shared" si="3"/>
        <v>42797</v>
      </c>
      <c r="I29" s="74" t="s">
        <v>177</v>
      </c>
      <c r="J29" s="62">
        <f t="shared" si="2"/>
        <v>42798</v>
      </c>
    </row>
    <row r="30" spans="1:11" s="5" customFormat="1" ht="15" x14ac:dyDescent="0.25">
      <c r="B30" s="25">
        <v>10</v>
      </c>
      <c r="C30" s="7" t="s">
        <v>39</v>
      </c>
      <c r="D30" s="114">
        <f t="shared" si="1"/>
        <v>42800</v>
      </c>
      <c r="E30" s="114">
        <f t="shared" si="3"/>
        <v>42801</v>
      </c>
      <c r="F30" s="12">
        <f t="shared" si="3"/>
        <v>42802</v>
      </c>
      <c r="G30" s="43">
        <f t="shared" si="3"/>
        <v>42803</v>
      </c>
      <c r="H30" s="43">
        <f t="shared" si="3"/>
        <v>42804</v>
      </c>
      <c r="I30" s="160" t="s">
        <v>182</v>
      </c>
      <c r="J30" s="62">
        <f t="shared" si="2"/>
        <v>42805</v>
      </c>
    </row>
    <row r="31" spans="1:11" s="5" customFormat="1" ht="15" x14ac:dyDescent="0.25">
      <c r="B31" s="25">
        <v>11</v>
      </c>
      <c r="C31" s="82" t="s">
        <v>40</v>
      </c>
      <c r="D31" s="12">
        <f t="shared" si="1"/>
        <v>42807</v>
      </c>
      <c r="E31" s="12">
        <f t="shared" si="3"/>
        <v>42808</v>
      </c>
      <c r="F31" s="43">
        <f t="shared" si="3"/>
        <v>42809</v>
      </c>
      <c r="G31" s="43">
        <f t="shared" si="3"/>
        <v>42810</v>
      </c>
      <c r="H31" s="43">
        <f t="shared" si="3"/>
        <v>42811</v>
      </c>
      <c r="I31" s="130" t="s">
        <v>188</v>
      </c>
      <c r="J31" s="62">
        <f t="shared" si="2"/>
        <v>42812</v>
      </c>
    </row>
    <row r="32" spans="1:11" s="5" customFormat="1" ht="15" x14ac:dyDescent="0.25">
      <c r="B32" s="25">
        <v>12</v>
      </c>
      <c r="C32" s="80" t="s">
        <v>41</v>
      </c>
      <c r="D32" s="43">
        <f t="shared" si="1"/>
        <v>42814</v>
      </c>
      <c r="E32" s="114">
        <f t="shared" si="3"/>
        <v>42815</v>
      </c>
      <c r="F32" s="114">
        <f t="shared" si="3"/>
        <v>42816</v>
      </c>
      <c r="G32" s="43">
        <f t="shared" si="3"/>
        <v>42817</v>
      </c>
      <c r="H32" s="173">
        <f t="shared" si="3"/>
        <v>42818</v>
      </c>
      <c r="I32" s="160" t="s">
        <v>190</v>
      </c>
      <c r="J32" s="62">
        <f t="shared" si="2"/>
        <v>42819</v>
      </c>
    </row>
    <row r="33" spans="1:10" s="5" customFormat="1" ht="15" customHeight="1" x14ac:dyDescent="0.25">
      <c r="A33" s="255" t="s">
        <v>62</v>
      </c>
      <c r="B33" s="81">
        <v>13</v>
      </c>
      <c r="C33" s="87" t="s">
        <v>43</v>
      </c>
      <c r="D33" s="43">
        <f t="shared" si="1"/>
        <v>42821</v>
      </c>
      <c r="E33" s="12">
        <f t="shared" si="3"/>
        <v>42822</v>
      </c>
      <c r="F33" s="43">
        <f t="shared" si="3"/>
        <v>42823</v>
      </c>
      <c r="G33" s="43">
        <f t="shared" si="3"/>
        <v>42824</v>
      </c>
      <c r="H33" s="163">
        <f t="shared" si="3"/>
        <v>42825</v>
      </c>
      <c r="I33" s="130"/>
      <c r="J33" s="62">
        <f t="shared" si="2"/>
        <v>42826</v>
      </c>
    </row>
    <row r="34" spans="1:10" s="5" customFormat="1" ht="15" customHeight="1" x14ac:dyDescent="0.25">
      <c r="A34" s="256"/>
      <c r="B34" s="6">
        <v>14</v>
      </c>
      <c r="C34" s="87" t="s">
        <v>44</v>
      </c>
      <c r="D34" s="43">
        <f t="shared" si="1"/>
        <v>42828</v>
      </c>
      <c r="E34" s="43">
        <f t="shared" si="3"/>
        <v>42829</v>
      </c>
      <c r="F34" s="133">
        <f t="shared" si="3"/>
        <v>42830</v>
      </c>
      <c r="G34" s="114">
        <f t="shared" si="3"/>
        <v>42831</v>
      </c>
      <c r="H34" s="114">
        <f t="shared" si="3"/>
        <v>42832</v>
      </c>
      <c r="I34" s="160" t="s">
        <v>189</v>
      </c>
      <c r="J34" s="62">
        <f t="shared" si="2"/>
        <v>42833</v>
      </c>
    </row>
    <row r="35" spans="1:10" s="5" customFormat="1" ht="15" customHeight="1" x14ac:dyDescent="0.25">
      <c r="A35" s="256"/>
      <c r="B35" s="6">
        <v>15</v>
      </c>
      <c r="C35" s="40" t="s">
        <v>45</v>
      </c>
      <c r="D35" s="45">
        <f t="shared" si="1"/>
        <v>42835</v>
      </c>
      <c r="E35" s="45">
        <f t="shared" si="3"/>
        <v>42836</v>
      </c>
      <c r="F35" s="45">
        <f t="shared" si="3"/>
        <v>42837</v>
      </c>
      <c r="G35" s="45">
        <f t="shared" si="3"/>
        <v>42838</v>
      </c>
      <c r="H35" s="167">
        <f t="shared" si="3"/>
        <v>42839</v>
      </c>
      <c r="I35" s="60" t="s">
        <v>42</v>
      </c>
      <c r="J35" s="94">
        <f t="shared" si="2"/>
        <v>42840</v>
      </c>
    </row>
    <row r="36" spans="1:10" s="5" customFormat="1" ht="15" customHeight="1" x14ac:dyDescent="0.25">
      <c r="A36" s="256"/>
      <c r="B36" s="6">
        <v>16</v>
      </c>
      <c r="C36" s="7" t="s">
        <v>46</v>
      </c>
      <c r="D36" s="51">
        <f t="shared" si="1"/>
        <v>42842</v>
      </c>
      <c r="E36" s="12">
        <f t="shared" si="3"/>
        <v>42843</v>
      </c>
      <c r="F36" s="117">
        <f t="shared" si="3"/>
        <v>42844</v>
      </c>
      <c r="G36" s="12">
        <f t="shared" si="3"/>
        <v>42845</v>
      </c>
      <c r="H36" s="12">
        <f t="shared" si="3"/>
        <v>42846</v>
      </c>
      <c r="I36" s="60" t="s">
        <v>134</v>
      </c>
      <c r="J36" s="62">
        <f t="shared" si="2"/>
        <v>42847</v>
      </c>
    </row>
    <row r="37" spans="1:10" s="5" customFormat="1" ht="15" customHeight="1" x14ac:dyDescent="0.25">
      <c r="A37" s="256"/>
      <c r="B37" s="6">
        <v>17</v>
      </c>
      <c r="C37" s="7" t="s">
        <v>48</v>
      </c>
      <c r="D37" s="188">
        <f t="shared" si="1"/>
        <v>42849</v>
      </c>
      <c r="E37" s="12">
        <f t="shared" si="3"/>
        <v>42850</v>
      </c>
      <c r="F37" s="117">
        <f t="shared" si="3"/>
        <v>42851</v>
      </c>
      <c r="G37" s="12">
        <f t="shared" si="3"/>
        <v>42852</v>
      </c>
      <c r="H37" s="12">
        <f t="shared" si="3"/>
        <v>42853</v>
      </c>
      <c r="I37" s="103" t="s">
        <v>158</v>
      </c>
      <c r="J37" s="62">
        <f t="shared" si="2"/>
        <v>42854</v>
      </c>
    </row>
    <row r="38" spans="1:10" s="5" customFormat="1" ht="15" customHeight="1" x14ac:dyDescent="0.25">
      <c r="A38" s="256"/>
      <c r="B38" s="6">
        <v>18</v>
      </c>
      <c r="C38" s="7" t="s">
        <v>49</v>
      </c>
      <c r="D38" s="51">
        <f t="shared" si="1"/>
        <v>42856</v>
      </c>
      <c r="E38" s="43">
        <f t="shared" ref="E38:H47" si="4">D38+1</f>
        <v>42857</v>
      </c>
      <c r="F38" s="43">
        <f t="shared" si="4"/>
        <v>42858</v>
      </c>
      <c r="G38" s="12">
        <f t="shared" si="4"/>
        <v>42859</v>
      </c>
      <c r="H38" s="12">
        <f t="shared" si="4"/>
        <v>42860</v>
      </c>
      <c r="I38" s="193" t="s">
        <v>47</v>
      </c>
      <c r="J38" s="62">
        <f t="shared" si="2"/>
        <v>42861</v>
      </c>
    </row>
    <row r="39" spans="1:10" s="5" customFormat="1" ht="15" customHeight="1" x14ac:dyDescent="0.25">
      <c r="A39" s="256"/>
      <c r="B39" s="6">
        <v>19</v>
      </c>
      <c r="C39" s="7" t="s">
        <v>50</v>
      </c>
      <c r="D39" s="12">
        <f t="shared" si="1"/>
        <v>42863</v>
      </c>
      <c r="E39" s="43">
        <f t="shared" si="4"/>
        <v>42864</v>
      </c>
      <c r="F39" s="12">
        <f t="shared" si="4"/>
        <v>42865</v>
      </c>
      <c r="G39" s="12">
        <f t="shared" si="4"/>
        <v>42866</v>
      </c>
      <c r="H39" s="12">
        <f t="shared" si="4"/>
        <v>42867</v>
      </c>
      <c r="I39" s="161"/>
      <c r="J39" s="62">
        <f t="shared" si="2"/>
        <v>42868</v>
      </c>
    </row>
    <row r="40" spans="1:10" s="5" customFormat="1" ht="15" customHeight="1" x14ac:dyDescent="0.25">
      <c r="B40" s="6">
        <v>20</v>
      </c>
      <c r="C40" s="7" t="s">
        <v>51</v>
      </c>
      <c r="D40" s="12">
        <f t="shared" si="1"/>
        <v>42870</v>
      </c>
      <c r="E40" s="110">
        <f t="shared" si="4"/>
        <v>42871</v>
      </c>
      <c r="F40" s="117">
        <f t="shared" si="4"/>
        <v>42872</v>
      </c>
      <c r="G40" s="12">
        <f t="shared" si="4"/>
        <v>42873</v>
      </c>
      <c r="H40" s="12">
        <f>G40+1</f>
        <v>42874</v>
      </c>
      <c r="I40" s="60" t="s">
        <v>187</v>
      </c>
      <c r="J40" s="93">
        <f t="shared" si="2"/>
        <v>42875</v>
      </c>
    </row>
    <row r="41" spans="1:10" s="5" customFormat="1" ht="15" customHeight="1" x14ac:dyDescent="0.25">
      <c r="A41" s="36"/>
      <c r="B41" s="6">
        <v>21</v>
      </c>
      <c r="C41" s="40" t="s">
        <v>52</v>
      </c>
      <c r="D41" s="44">
        <f t="shared" si="1"/>
        <v>42877</v>
      </c>
      <c r="E41" s="45">
        <f t="shared" si="4"/>
        <v>42878</v>
      </c>
      <c r="F41" s="170">
        <f t="shared" si="4"/>
        <v>42879</v>
      </c>
      <c r="G41" s="51">
        <f t="shared" si="4"/>
        <v>42880</v>
      </c>
      <c r="H41" s="167">
        <f t="shared" si="4"/>
        <v>42881</v>
      </c>
      <c r="I41" s="161" t="s">
        <v>179</v>
      </c>
      <c r="J41" s="75">
        <f t="shared" si="2"/>
        <v>42882</v>
      </c>
    </row>
    <row r="42" spans="1:10" s="5" customFormat="1" ht="15" customHeight="1" x14ac:dyDescent="0.25">
      <c r="B42" s="6">
        <v>22</v>
      </c>
      <c r="C42" s="7" t="s">
        <v>53</v>
      </c>
      <c r="D42" s="43">
        <f t="shared" si="1"/>
        <v>42884</v>
      </c>
      <c r="E42" s="43">
        <f t="shared" si="4"/>
        <v>42885</v>
      </c>
      <c r="F42" s="133">
        <f t="shared" si="4"/>
        <v>42886</v>
      </c>
      <c r="G42" s="43">
        <f t="shared" si="4"/>
        <v>42887</v>
      </c>
      <c r="H42" s="43">
        <f t="shared" si="4"/>
        <v>42888</v>
      </c>
      <c r="I42" s="60" t="s">
        <v>159</v>
      </c>
      <c r="J42" s="62">
        <f t="shared" si="2"/>
        <v>42889</v>
      </c>
    </row>
    <row r="43" spans="1:10" s="5" customFormat="1" ht="15" customHeight="1" x14ac:dyDescent="0.25">
      <c r="B43" s="6">
        <v>23</v>
      </c>
      <c r="C43" s="7" t="s">
        <v>54</v>
      </c>
      <c r="D43" s="51">
        <f t="shared" si="1"/>
        <v>42891</v>
      </c>
      <c r="E43" s="12">
        <f t="shared" si="4"/>
        <v>42892</v>
      </c>
      <c r="F43" s="117">
        <f t="shared" si="4"/>
        <v>42893</v>
      </c>
      <c r="G43" s="189">
        <f t="shared" si="4"/>
        <v>42894</v>
      </c>
      <c r="H43" s="190">
        <f t="shared" si="4"/>
        <v>42895</v>
      </c>
      <c r="I43" s="60" t="s">
        <v>180</v>
      </c>
      <c r="J43" s="93">
        <f>H43+1</f>
        <v>42896</v>
      </c>
    </row>
    <row r="44" spans="1:10" s="5" customFormat="1" ht="15" x14ac:dyDescent="0.25">
      <c r="B44" s="6">
        <v>24</v>
      </c>
      <c r="C44" s="7" t="s">
        <v>55</v>
      </c>
      <c r="D44" s="43">
        <f t="shared" si="1"/>
        <v>42898</v>
      </c>
      <c r="E44" s="43">
        <f t="shared" si="4"/>
        <v>42899</v>
      </c>
      <c r="F44" s="43">
        <f t="shared" si="4"/>
        <v>42900</v>
      </c>
      <c r="G44" s="51">
        <f t="shared" si="4"/>
        <v>42901</v>
      </c>
      <c r="H44" s="167">
        <f t="shared" si="4"/>
        <v>42902</v>
      </c>
      <c r="I44" s="161" t="s">
        <v>178</v>
      </c>
      <c r="J44" s="62">
        <f>H44+1</f>
        <v>42903</v>
      </c>
    </row>
    <row r="45" spans="1:10" s="5" customFormat="1" ht="15" x14ac:dyDescent="0.25">
      <c r="B45" s="6">
        <v>25</v>
      </c>
      <c r="C45" s="7" t="s">
        <v>56</v>
      </c>
      <c r="D45" s="43">
        <f t="shared" si="1"/>
        <v>42905</v>
      </c>
      <c r="E45" s="147">
        <f t="shared" si="4"/>
        <v>42906</v>
      </c>
      <c r="F45" s="147">
        <f t="shared" si="4"/>
        <v>42907</v>
      </c>
      <c r="G45" s="147">
        <f t="shared" si="4"/>
        <v>42908</v>
      </c>
      <c r="H45" s="147">
        <f t="shared" si="4"/>
        <v>42909</v>
      </c>
      <c r="I45" s="60" t="s">
        <v>136</v>
      </c>
      <c r="J45" s="62">
        <f>H45+1</f>
        <v>42910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42912</v>
      </c>
      <c r="E46" s="127">
        <f t="shared" si="4"/>
        <v>42913</v>
      </c>
      <c r="F46" s="127">
        <f t="shared" si="4"/>
        <v>42914</v>
      </c>
      <c r="G46" s="127">
        <f t="shared" si="4"/>
        <v>42915</v>
      </c>
      <c r="H46" s="173">
        <f t="shared" si="4"/>
        <v>42916</v>
      </c>
      <c r="I46" s="128" t="s">
        <v>160</v>
      </c>
      <c r="J46" s="62">
        <f>H46+1</f>
        <v>42917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42919</v>
      </c>
      <c r="E47" s="173">
        <f t="shared" si="4"/>
        <v>42920</v>
      </c>
      <c r="F47" s="173">
        <f t="shared" si="4"/>
        <v>42921</v>
      </c>
      <c r="G47" s="173">
        <f t="shared" si="4"/>
        <v>42922</v>
      </c>
      <c r="H47" s="173">
        <f t="shared" si="4"/>
        <v>42923</v>
      </c>
      <c r="I47" s="73" t="s">
        <v>63</v>
      </c>
      <c r="J47" s="62">
        <f>H47+1</f>
        <v>42924</v>
      </c>
    </row>
    <row r="48" spans="1:10" s="5" customFormat="1" ht="25.5" x14ac:dyDescent="0.25">
      <c r="A48" s="48"/>
      <c r="B48" s="92" t="s">
        <v>59</v>
      </c>
      <c r="C48" s="17"/>
      <c r="D48" s="52">
        <v>35</v>
      </c>
      <c r="E48" s="53">
        <v>38</v>
      </c>
      <c r="F48" s="52">
        <v>37</v>
      </c>
      <c r="G48" s="52">
        <v>35</v>
      </c>
      <c r="H48" s="69">
        <v>38</v>
      </c>
      <c r="I48" s="191" t="s">
        <v>161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142</v>
      </c>
      <c r="D50" s="32">
        <v>42625</v>
      </c>
      <c r="E50" s="49">
        <v>42923</v>
      </c>
      <c r="F50" s="192" t="s">
        <v>66</v>
      </c>
      <c r="G50" s="86">
        <v>42786</v>
      </c>
      <c r="H50" s="67" t="s">
        <v>74</v>
      </c>
      <c r="J50" s="253" t="s">
        <v>164</v>
      </c>
    </row>
    <row r="51" spans="1:11" s="41" customFormat="1" ht="18" x14ac:dyDescent="0.25">
      <c r="A51" s="23"/>
      <c r="B51" s="1"/>
      <c r="C51" s="31" t="s">
        <v>163</v>
      </c>
      <c r="D51" s="32">
        <v>42989</v>
      </c>
      <c r="E51" s="49">
        <v>43287</v>
      </c>
      <c r="F51" s="192" t="s">
        <v>66</v>
      </c>
      <c r="G51" s="50">
        <v>43150</v>
      </c>
      <c r="H51" s="89"/>
      <c r="I51" s="88" t="s">
        <v>162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J50:J51"/>
    <mergeCell ref="A33:A39"/>
    <mergeCell ref="I20:I2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 xml:space="preserve">&amp;R&amp;"Bookman Old Style,Standard"&amp;9PTS Bezau 16/17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4">
    <tabColor indexed="11"/>
    <pageSetUpPr fitToPage="1"/>
  </sheetPr>
  <dimension ref="A1:K57"/>
  <sheetViews>
    <sheetView showGridLines="0" view="pageLayout" zoomScaleNormal="100" workbookViewId="0">
      <selection activeCell="F33" sqref="F33"/>
    </sheetView>
  </sheetViews>
  <sheetFormatPr baseColWidth="10" defaultColWidth="0" defaultRowHeight="0" customHeight="1" zeroHeight="1" x14ac:dyDescent="0.2"/>
  <cols>
    <col min="1" max="1" width="2.25" style="3" customWidth="1"/>
    <col min="2" max="2" width="6.25" style="2" customWidth="1"/>
    <col min="3" max="3" width="5.5" style="2" customWidth="1"/>
    <col min="4" max="8" width="10.125" style="1" customWidth="1"/>
    <col min="9" max="9" width="19.625" style="2" customWidth="1"/>
    <col min="10" max="10" width="9.625" style="1" customWidth="1"/>
    <col min="11" max="11" width="6.125" style="3" customWidth="1"/>
    <col min="12" max="16384" width="11.25" style="3" hidden="1"/>
  </cols>
  <sheetData>
    <row r="1" spans="1:11" s="10" customFormat="1" ht="42" customHeight="1" x14ac:dyDescent="0.5">
      <c r="A1" s="35"/>
      <c r="B1" s="3"/>
      <c r="C1" s="8"/>
      <c r="D1" s="85" t="s">
        <v>0</v>
      </c>
      <c r="E1" s="33" t="s">
        <v>149</v>
      </c>
      <c r="F1" s="3"/>
      <c r="G1" s="3"/>
      <c r="H1" s="9"/>
      <c r="J1" s="83" t="s">
        <v>80</v>
      </c>
      <c r="K1" s="84"/>
    </row>
    <row r="2" spans="1:11" s="13" customFormat="1" ht="14.25" x14ac:dyDescent="0.25">
      <c r="E2" s="14"/>
      <c r="F2" s="14"/>
      <c r="G2" s="15"/>
      <c r="H2" s="14"/>
      <c r="I2" s="16"/>
      <c r="J2" s="14"/>
    </row>
    <row r="3" spans="1:11" ht="19.899999999999999" customHeight="1" x14ac:dyDescent="0.25">
      <c r="B3" s="20" t="s">
        <v>1</v>
      </c>
      <c r="C3" s="22" t="s">
        <v>2</v>
      </c>
      <c r="D3" s="57" t="s">
        <v>78</v>
      </c>
      <c r="E3" s="58"/>
      <c r="F3" s="58"/>
      <c r="G3" s="58"/>
      <c r="H3" s="58"/>
      <c r="I3" s="59"/>
      <c r="J3" s="58"/>
    </row>
    <row r="4" spans="1:11" s="4" customFormat="1" ht="28.15" customHeight="1" x14ac:dyDescent="0.25">
      <c r="B4" s="21" t="s">
        <v>3</v>
      </c>
      <c r="C4" s="18"/>
      <c r="D4" s="19" t="s">
        <v>4</v>
      </c>
      <c r="E4" s="19" t="s">
        <v>5</v>
      </c>
      <c r="F4" s="29" t="s">
        <v>6</v>
      </c>
      <c r="G4" s="19" t="s">
        <v>7</v>
      </c>
      <c r="H4" s="19" t="s">
        <v>8</v>
      </c>
      <c r="I4" s="64" t="s">
        <v>10</v>
      </c>
      <c r="J4" s="65" t="s">
        <v>9</v>
      </c>
    </row>
    <row r="5" spans="1:11" s="5" customFormat="1" ht="16.899999999999999" customHeight="1" x14ac:dyDescent="0.25">
      <c r="B5" s="6">
        <v>37</v>
      </c>
      <c r="C5" s="7" t="s">
        <v>11</v>
      </c>
      <c r="D5" s="100">
        <v>42261</v>
      </c>
      <c r="E5" s="101">
        <f t="shared" ref="E5:H21" si="0">D5+1</f>
        <v>42262</v>
      </c>
      <c r="F5" s="12">
        <f t="shared" si="0"/>
        <v>42263</v>
      </c>
      <c r="G5" s="12">
        <f t="shared" si="0"/>
        <v>42264</v>
      </c>
      <c r="H5" s="12">
        <f t="shared" si="0"/>
        <v>42265</v>
      </c>
      <c r="I5" s="103" t="s">
        <v>81</v>
      </c>
      <c r="J5" s="61">
        <f>H5+1</f>
        <v>42266</v>
      </c>
    </row>
    <row r="6" spans="1:11" s="5" customFormat="1" ht="15" x14ac:dyDescent="0.25">
      <c r="B6" s="6">
        <v>38</v>
      </c>
      <c r="C6" s="7" t="s">
        <v>12</v>
      </c>
      <c r="D6" s="12">
        <f t="shared" ref="D6:D47" si="1">J5+2</f>
        <v>42268</v>
      </c>
      <c r="E6" s="12">
        <f t="shared" si="0"/>
        <v>42269</v>
      </c>
      <c r="F6" s="12">
        <f t="shared" si="0"/>
        <v>42270</v>
      </c>
      <c r="G6" s="107">
        <f t="shared" si="0"/>
        <v>42271</v>
      </c>
      <c r="H6" s="107">
        <f t="shared" si="0"/>
        <v>42272</v>
      </c>
      <c r="I6" s="108" t="s">
        <v>82</v>
      </c>
      <c r="J6" s="61">
        <f>H6+1</f>
        <v>42273</v>
      </c>
    </row>
    <row r="7" spans="1:11" s="5" customFormat="1" ht="15" x14ac:dyDescent="0.25">
      <c r="A7" s="247" t="s">
        <v>151</v>
      </c>
      <c r="B7" s="6">
        <v>39</v>
      </c>
      <c r="C7" s="7" t="s">
        <v>13</v>
      </c>
      <c r="D7" s="43">
        <f t="shared" si="1"/>
        <v>42275</v>
      </c>
      <c r="E7" s="43">
        <f t="shared" si="0"/>
        <v>42276</v>
      </c>
      <c r="F7" s="43">
        <f t="shared" si="0"/>
        <v>42277</v>
      </c>
      <c r="G7" s="43">
        <f t="shared" si="0"/>
        <v>42278</v>
      </c>
      <c r="H7" s="43">
        <f t="shared" si="0"/>
        <v>42279</v>
      </c>
      <c r="I7" s="60"/>
      <c r="J7" s="61">
        <f t="shared" ref="J7:J42" si="2">H7+1</f>
        <v>42280</v>
      </c>
    </row>
    <row r="8" spans="1:11" s="5" customFormat="1" ht="15" x14ac:dyDescent="0.25">
      <c r="A8" s="248"/>
      <c r="B8" s="6">
        <v>40</v>
      </c>
      <c r="C8" s="7" t="s">
        <v>14</v>
      </c>
      <c r="D8" s="43">
        <f t="shared" si="1"/>
        <v>42282</v>
      </c>
      <c r="E8" s="43">
        <f t="shared" si="0"/>
        <v>42283</v>
      </c>
      <c r="F8" s="43">
        <f t="shared" si="0"/>
        <v>42284</v>
      </c>
      <c r="G8" s="43">
        <f t="shared" si="0"/>
        <v>42285</v>
      </c>
      <c r="H8" s="43">
        <f t="shared" si="0"/>
        <v>42286</v>
      </c>
      <c r="I8" s="74"/>
      <c r="J8" s="61">
        <f t="shared" si="2"/>
        <v>42287</v>
      </c>
    </row>
    <row r="9" spans="1:11" s="5" customFormat="1" ht="15" x14ac:dyDescent="0.25">
      <c r="A9" s="248"/>
      <c r="B9" s="6">
        <v>41</v>
      </c>
      <c r="C9" s="7" t="s">
        <v>15</v>
      </c>
      <c r="D9" s="110">
        <f t="shared" si="1"/>
        <v>42289</v>
      </c>
      <c r="E9" s="43">
        <f t="shared" si="0"/>
        <v>42290</v>
      </c>
      <c r="F9" s="43">
        <f t="shared" si="0"/>
        <v>42291</v>
      </c>
      <c r="G9" s="43">
        <f t="shared" si="0"/>
        <v>42292</v>
      </c>
      <c r="H9" s="43">
        <f t="shared" si="0"/>
        <v>42293</v>
      </c>
      <c r="I9" s="109" t="s">
        <v>83</v>
      </c>
      <c r="J9" s="61">
        <f t="shared" si="2"/>
        <v>42294</v>
      </c>
    </row>
    <row r="10" spans="1:11" s="5" customFormat="1" ht="15" x14ac:dyDescent="0.25">
      <c r="A10" s="248"/>
      <c r="B10" s="6">
        <v>42</v>
      </c>
      <c r="C10" s="7" t="s">
        <v>16</v>
      </c>
      <c r="D10" s="43">
        <f t="shared" si="1"/>
        <v>42296</v>
      </c>
      <c r="E10" s="43">
        <f t="shared" si="0"/>
        <v>42297</v>
      </c>
      <c r="F10" s="43">
        <f t="shared" si="0"/>
        <v>42298</v>
      </c>
      <c r="G10" s="43">
        <f t="shared" si="0"/>
        <v>42299</v>
      </c>
      <c r="H10" s="43">
        <f t="shared" si="0"/>
        <v>42300</v>
      </c>
      <c r="I10" s="60"/>
      <c r="J10" s="61">
        <f t="shared" si="2"/>
        <v>42301</v>
      </c>
    </row>
    <row r="11" spans="1:11" s="5" customFormat="1" ht="15" x14ac:dyDescent="0.25">
      <c r="A11" s="249"/>
      <c r="B11" s="24">
        <v>43</v>
      </c>
      <c r="C11" s="56" t="s">
        <v>18</v>
      </c>
      <c r="D11" s="167">
        <f t="shared" si="1"/>
        <v>42303</v>
      </c>
      <c r="E11" s="43">
        <f t="shared" si="0"/>
        <v>42304</v>
      </c>
      <c r="F11" s="43">
        <f t="shared" si="0"/>
        <v>42305</v>
      </c>
      <c r="G11" s="43">
        <f t="shared" si="0"/>
        <v>42306</v>
      </c>
      <c r="H11" s="43">
        <f t="shared" si="0"/>
        <v>42307</v>
      </c>
      <c r="I11" s="76" t="s">
        <v>150</v>
      </c>
      <c r="J11" s="61">
        <f t="shared" si="2"/>
        <v>42308</v>
      </c>
    </row>
    <row r="12" spans="1:11" s="5" customFormat="1" ht="15" x14ac:dyDescent="0.25">
      <c r="B12" s="25">
        <v>44</v>
      </c>
      <c r="C12" s="40" t="s">
        <v>19</v>
      </c>
      <c r="D12" s="167">
        <f t="shared" si="1"/>
        <v>42310</v>
      </c>
      <c r="E12" s="43">
        <f t="shared" si="0"/>
        <v>42311</v>
      </c>
      <c r="F12" s="113">
        <f t="shared" si="0"/>
        <v>42312</v>
      </c>
      <c r="G12" s="114">
        <f t="shared" si="0"/>
        <v>42313</v>
      </c>
      <c r="H12" s="114">
        <f t="shared" si="0"/>
        <v>42314</v>
      </c>
      <c r="I12" s="151" t="s">
        <v>157</v>
      </c>
      <c r="J12" s="61">
        <f t="shared" si="2"/>
        <v>42315</v>
      </c>
    </row>
    <row r="13" spans="1:11" s="5" customFormat="1" ht="15" x14ac:dyDescent="0.25">
      <c r="B13" s="25">
        <v>45</v>
      </c>
      <c r="C13" s="7" t="s">
        <v>20</v>
      </c>
      <c r="D13" s="43">
        <f t="shared" si="1"/>
        <v>42317</v>
      </c>
      <c r="E13" s="43">
        <f t="shared" si="0"/>
        <v>42318</v>
      </c>
      <c r="F13" s="133">
        <f t="shared" si="0"/>
        <v>42319</v>
      </c>
      <c r="G13" s="43">
        <f t="shared" si="0"/>
        <v>42320</v>
      </c>
      <c r="H13" s="43">
        <f t="shared" si="0"/>
        <v>42321</v>
      </c>
      <c r="I13" s="60" t="s">
        <v>86</v>
      </c>
      <c r="J13" s="93">
        <f t="shared" si="2"/>
        <v>42322</v>
      </c>
    </row>
    <row r="14" spans="1:11" s="5" customFormat="1" ht="15" x14ac:dyDescent="0.25">
      <c r="B14" s="25">
        <v>46</v>
      </c>
      <c r="C14" s="7" t="s">
        <v>21</v>
      </c>
      <c r="D14" s="43">
        <f t="shared" si="1"/>
        <v>42324</v>
      </c>
      <c r="E14" s="43">
        <f t="shared" si="0"/>
        <v>42325</v>
      </c>
      <c r="F14" s="133">
        <f t="shared" si="0"/>
        <v>42326</v>
      </c>
      <c r="G14" s="139">
        <f t="shared" si="0"/>
        <v>42327</v>
      </c>
      <c r="H14" s="43">
        <f t="shared" si="0"/>
        <v>42328</v>
      </c>
      <c r="I14" s="174" t="s">
        <v>168</v>
      </c>
      <c r="J14" s="93">
        <f t="shared" si="2"/>
        <v>42329</v>
      </c>
    </row>
    <row r="15" spans="1:11" s="5" customFormat="1" ht="15" x14ac:dyDescent="0.25">
      <c r="B15" s="25">
        <v>47</v>
      </c>
      <c r="C15" s="7" t="s">
        <v>22</v>
      </c>
      <c r="D15" s="43">
        <f t="shared" si="1"/>
        <v>42331</v>
      </c>
      <c r="E15" s="43">
        <f t="shared" si="0"/>
        <v>42332</v>
      </c>
      <c r="F15" s="133">
        <f t="shared" si="0"/>
        <v>42333</v>
      </c>
      <c r="G15" s="139">
        <f t="shared" si="0"/>
        <v>42334</v>
      </c>
      <c r="H15" s="43">
        <f t="shared" si="0"/>
        <v>42335</v>
      </c>
      <c r="I15" s="174" t="s">
        <v>167</v>
      </c>
      <c r="J15" s="93">
        <f t="shared" si="2"/>
        <v>42336</v>
      </c>
    </row>
    <row r="16" spans="1:11" s="5" customFormat="1" ht="15" x14ac:dyDescent="0.25">
      <c r="B16" s="25">
        <v>48</v>
      </c>
      <c r="C16" s="7" t="s">
        <v>23</v>
      </c>
      <c r="D16" s="43">
        <f t="shared" si="1"/>
        <v>42338</v>
      </c>
      <c r="E16" s="43">
        <f t="shared" si="0"/>
        <v>42339</v>
      </c>
      <c r="F16" s="114">
        <f t="shared" si="0"/>
        <v>42340</v>
      </c>
      <c r="G16" s="114">
        <f t="shared" si="0"/>
        <v>42341</v>
      </c>
      <c r="H16" s="43">
        <f t="shared" si="0"/>
        <v>42342</v>
      </c>
      <c r="I16" s="130" t="s">
        <v>169</v>
      </c>
      <c r="J16" s="93">
        <f t="shared" si="2"/>
        <v>42343</v>
      </c>
    </row>
    <row r="17" spans="1:11" s="5" customFormat="1" ht="15" x14ac:dyDescent="0.25">
      <c r="B17" s="25">
        <v>49</v>
      </c>
      <c r="C17" s="7" t="s">
        <v>24</v>
      </c>
      <c r="D17" s="43">
        <f t="shared" si="1"/>
        <v>42345</v>
      </c>
      <c r="E17" s="164">
        <f t="shared" si="0"/>
        <v>42346</v>
      </c>
      <c r="F17" s="43">
        <f t="shared" si="0"/>
        <v>42347</v>
      </c>
      <c r="G17" s="43">
        <f t="shared" si="0"/>
        <v>42348</v>
      </c>
      <c r="H17" s="150">
        <f t="shared" si="0"/>
        <v>42349</v>
      </c>
      <c r="I17" s="60" t="s">
        <v>170</v>
      </c>
      <c r="J17" s="93">
        <f t="shared" si="2"/>
        <v>42350</v>
      </c>
    </row>
    <row r="18" spans="1:11" s="5" customFormat="1" ht="15" x14ac:dyDescent="0.25">
      <c r="B18" s="25">
        <v>50</v>
      </c>
      <c r="C18" s="7" t="s">
        <v>25</v>
      </c>
      <c r="D18" s="43">
        <f t="shared" si="1"/>
        <v>42352</v>
      </c>
      <c r="E18" s="110">
        <f t="shared" si="0"/>
        <v>42353</v>
      </c>
      <c r="F18" s="43">
        <f t="shared" si="0"/>
        <v>42354</v>
      </c>
      <c r="G18" s="43">
        <f t="shared" si="0"/>
        <v>42355</v>
      </c>
      <c r="H18" s="150">
        <f t="shared" si="0"/>
        <v>42356</v>
      </c>
      <c r="I18" s="187" t="s">
        <v>152</v>
      </c>
      <c r="J18" s="93">
        <f t="shared" si="2"/>
        <v>42357</v>
      </c>
    </row>
    <row r="19" spans="1:11" s="5" customFormat="1" ht="15" x14ac:dyDescent="0.25">
      <c r="B19" s="25">
        <v>51</v>
      </c>
      <c r="C19" s="7" t="s">
        <v>26</v>
      </c>
      <c r="D19" s="43">
        <f t="shared" si="1"/>
        <v>42359</v>
      </c>
      <c r="E19" s="43">
        <f t="shared" si="0"/>
        <v>42360</v>
      </c>
      <c r="F19" s="43">
        <f t="shared" si="0"/>
        <v>42361</v>
      </c>
      <c r="G19" s="164">
        <f t="shared" si="0"/>
        <v>42362</v>
      </c>
      <c r="H19" s="164">
        <f t="shared" si="0"/>
        <v>42363</v>
      </c>
      <c r="I19" s="250" t="s">
        <v>156</v>
      </c>
      <c r="J19" s="94">
        <f t="shared" si="2"/>
        <v>42364</v>
      </c>
    </row>
    <row r="20" spans="1:11" s="5" customFormat="1" ht="15.75" customHeight="1" x14ac:dyDescent="0.25">
      <c r="B20" s="26">
        <v>52</v>
      </c>
      <c r="C20" s="56" t="s">
        <v>28</v>
      </c>
      <c r="D20" s="164">
        <f t="shared" si="1"/>
        <v>42366</v>
      </c>
      <c r="E20" s="164">
        <f t="shared" si="0"/>
        <v>42367</v>
      </c>
      <c r="F20" s="164">
        <f t="shared" si="0"/>
        <v>42368</v>
      </c>
      <c r="G20" s="164">
        <f t="shared" si="0"/>
        <v>42369</v>
      </c>
      <c r="H20" s="164">
        <f t="shared" si="0"/>
        <v>42370</v>
      </c>
      <c r="I20" s="257"/>
      <c r="J20" s="94">
        <f t="shared" si="2"/>
        <v>42371</v>
      </c>
    </row>
    <row r="21" spans="1:11" s="5" customFormat="1" ht="15.75" customHeight="1" x14ac:dyDescent="0.25">
      <c r="A21" s="36"/>
      <c r="B21" s="27">
        <v>1</v>
      </c>
      <c r="C21" s="40" t="s">
        <v>29</v>
      </c>
      <c r="D21" s="164">
        <f t="shared" si="1"/>
        <v>42373</v>
      </c>
      <c r="E21" s="164">
        <f t="shared" si="0"/>
        <v>42374</v>
      </c>
      <c r="F21" s="194">
        <f t="shared" si="0"/>
        <v>42375</v>
      </c>
      <c r="G21" s="164">
        <f t="shared" si="0"/>
        <v>42376</v>
      </c>
      <c r="H21" s="164">
        <f t="shared" si="0"/>
        <v>42377</v>
      </c>
      <c r="I21" s="251"/>
      <c r="J21" s="94">
        <f t="shared" si="2"/>
        <v>42378</v>
      </c>
    </row>
    <row r="22" spans="1:11" s="5" customFormat="1" ht="15" x14ac:dyDescent="0.25">
      <c r="B22" s="27">
        <v>2</v>
      </c>
      <c r="C22" s="7" t="s">
        <v>30</v>
      </c>
      <c r="D22" s="12">
        <f t="shared" si="1"/>
        <v>42380</v>
      </c>
      <c r="E22" s="12">
        <f t="shared" ref="E22:H37" si="3">D22+1</f>
        <v>42381</v>
      </c>
      <c r="F22" s="117">
        <f t="shared" si="3"/>
        <v>42382</v>
      </c>
      <c r="G22" s="12">
        <f t="shared" si="3"/>
        <v>42383</v>
      </c>
      <c r="H22" s="12">
        <f t="shared" si="3"/>
        <v>42384</v>
      </c>
      <c r="I22" s="60" t="s">
        <v>90</v>
      </c>
      <c r="J22" s="62">
        <f t="shared" si="2"/>
        <v>42385</v>
      </c>
    </row>
    <row r="23" spans="1:11" s="5" customFormat="1" ht="15" x14ac:dyDescent="0.25">
      <c r="B23" s="27">
        <v>3</v>
      </c>
      <c r="C23" s="7" t="s">
        <v>31</v>
      </c>
      <c r="D23" s="12">
        <f t="shared" si="1"/>
        <v>42387</v>
      </c>
      <c r="E23" s="12">
        <f t="shared" si="3"/>
        <v>42388</v>
      </c>
      <c r="F23" s="117">
        <f t="shared" si="3"/>
        <v>42389</v>
      </c>
      <c r="G23" s="12">
        <f t="shared" si="3"/>
        <v>42390</v>
      </c>
      <c r="H23" s="12">
        <f t="shared" si="3"/>
        <v>42391</v>
      </c>
      <c r="I23" s="60" t="s">
        <v>153</v>
      </c>
      <c r="J23" s="62">
        <f t="shared" si="2"/>
        <v>42392</v>
      </c>
    </row>
    <row r="24" spans="1:11" s="5" customFormat="1" ht="15" x14ac:dyDescent="0.25">
      <c r="B24" s="27">
        <v>4</v>
      </c>
      <c r="C24" s="7" t="s">
        <v>32</v>
      </c>
      <c r="D24" s="12">
        <f t="shared" si="1"/>
        <v>42394</v>
      </c>
      <c r="E24" s="12">
        <f t="shared" si="3"/>
        <v>42395</v>
      </c>
      <c r="F24" s="117">
        <f t="shared" si="3"/>
        <v>42396</v>
      </c>
      <c r="G24" s="127">
        <f t="shared" si="3"/>
        <v>42397</v>
      </c>
      <c r="H24" s="127">
        <f t="shared" si="3"/>
        <v>42398</v>
      </c>
      <c r="I24" s="128" t="s">
        <v>92</v>
      </c>
      <c r="J24" s="62">
        <f t="shared" si="2"/>
        <v>42399</v>
      </c>
    </row>
    <row r="25" spans="1:11" s="5" customFormat="1" ht="15" x14ac:dyDescent="0.25">
      <c r="B25" s="27">
        <v>5</v>
      </c>
      <c r="C25" s="7" t="s">
        <v>33</v>
      </c>
      <c r="D25" s="12">
        <f t="shared" si="1"/>
        <v>42401</v>
      </c>
      <c r="E25" s="12">
        <f t="shared" si="3"/>
        <v>42402</v>
      </c>
      <c r="F25" s="43">
        <f t="shared" si="3"/>
        <v>42403</v>
      </c>
      <c r="G25" s="43">
        <f t="shared" si="3"/>
        <v>42404</v>
      </c>
      <c r="H25" s="12">
        <f t="shared" si="3"/>
        <v>42405</v>
      </c>
      <c r="I25" s="74" t="s">
        <v>154</v>
      </c>
      <c r="J25" s="62">
        <f t="shared" si="2"/>
        <v>42406</v>
      </c>
    </row>
    <row r="26" spans="1:11" s="5" customFormat="1" ht="15" x14ac:dyDescent="0.25">
      <c r="B26" s="27">
        <v>6</v>
      </c>
      <c r="C26" s="7" t="s">
        <v>35</v>
      </c>
      <c r="D26" s="12">
        <f t="shared" si="1"/>
        <v>42408</v>
      </c>
      <c r="E26" s="117">
        <f t="shared" si="3"/>
        <v>42409</v>
      </c>
      <c r="F26" s="113">
        <f t="shared" si="3"/>
        <v>42410</v>
      </c>
      <c r="G26" s="114">
        <f t="shared" si="3"/>
        <v>42411</v>
      </c>
      <c r="H26" s="150">
        <f t="shared" si="3"/>
        <v>42412</v>
      </c>
      <c r="I26" s="103" t="s">
        <v>173</v>
      </c>
      <c r="J26" s="62">
        <f t="shared" si="2"/>
        <v>42413</v>
      </c>
    </row>
    <row r="27" spans="1:11" s="5" customFormat="1" ht="18" customHeight="1" x14ac:dyDescent="0.25">
      <c r="A27" s="34"/>
      <c r="B27" s="28">
        <v>7</v>
      </c>
      <c r="C27" s="39" t="s">
        <v>36</v>
      </c>
      <c r="D27" s="95">
        <f t="shared" si="1"/>
        <v>42415</v>
      </c>
      <c r="E27" s="95">
        <f t="shared" si="3"/>
        <v>42416</v>
      </c>
      <c r="F27" s="95">
        <f t="shared" si="3"/>
        <v>42417</v>
      </c>
      <c r="G27" s="95">
        <f t="shared" si="3"/>
        <v>42418</v>
      </c>
      <c r="H27" s="95">
        <f t="shared" si="3"/>
        <v>42419</v>
      </c>
      <c r="I27" s="60" t="s">
        <v>34</v>
      </c>
      <c r="J27" s="94">
        <f t="shared" si="2"/>
        <v>42420</v>
      </c>
      <c r="K27" s="30"/>
    </row>
    <row r="28" spans="1:11" s="5" customFormat="1" ht="15" x14ac:dyDescent="0.25">
      <c r="B28" s="25">
        <v>8</v>
      </c>
      <c r="C28" s="7" t="s">
        <v>37</v>
      </c>
      <c r="D28" s="43">
        <f t="shared" si="1"/>
        <v>42422</v>
      </c>
      <c r="E28" s="12">
        <f t="shared" si="3"/>
        <v>42423</v>
      </c>
      <c r="F28" s="12">
        <f t="shared" si="3"/>
        <v>42424</v>
      </c>
      <c r="G28" s="12">
        <f t="shared" si="3"/>
        <v>42425</v>
      </c>
      <c r="H28" s="12">
        <f t="shared" si="3"/>
        <v>42426</v>
      </c>
      <c r="I28" s="74"/>
      <c r="J28" s="62">
        <f t="shared" si="2"/>
        <v>42427</v>
      </c>
    </row>
    <row r="29" spans="1:11" s="5" customFormat="1" ht="15" x14ac:dyDescent="0.25">
      <c r="B29" s="25">
        <v>9</v>
      </c>
      <c r="C29" s="7" t="s">
        <v>38</v>
      </c>
      <c r="D29" s="12">
        <f t="shared" si="1"/>
        <v>42429</v>
      </c>
      <c r="E29" s="12">
        <f t="shared" si="3"/>
        <v>42430</v>
      </c>
      <c r="F29" s="12">
        <f t="shared" si="3"/>
        <v>42431</v>
      </c>
      <c r="G29" s="114">
        <f t="shared" si="3"/>
        <v>42432</v>
      </c>
      <c r="H29" s="114">
        <f t="shared" si="3"/>
        <v>42433</v>
      </c>
      <c r="I29" s="130" t="s">
        <v>114</v>
      </c>
      <c r="J29" s="62">
        <f t="shared" si="2"/>
        <v>42434</v>
      </c>
    </row>
    <row r="30" spans="1:11" s="5" customFormat="1" ht="15" x14ac:dyDescent="0.25">
      <c r="B30" s="25">
        <v>10</v>
      </c>
      <c r="C30" s="7" t="s">
        <v>39</v>
      </c>
      <c r="D30" s="12">
        <f t="shared" si="1"/>
        <v>42436</v>
      </c>
      <c r="E30" s="12">
        <f t="shared" si="3"/>
        <v>42437</v>
      </c>
      <c r="F30" s="12">
        <f t="shared" si="3"/>
        <v>42438</v>
      </c>
      <c r="G30" s="12">
        <f t="shared" si="3"/>
        <v>42439</v>
      </c>
      <c r="H30" s="43">
        <f t="shared" si="3"/>
        <v>42440</v>
      </c>
      <c r="I30" s="74"/>
      <c r="J30" s="62">
        <f t="shared" si="2"/>
        <v>42441</v>
      </c>
    </row>
    <row r="31" spans="1:11" s="5" customFormat="1" ht="15" x14ac:dyDescent="0.25">
      <c r="B31" s="25">
        <v>11</v>
      </c>
      <c r="C31" s="82" t="s">
        <v>40</v>
      </c>
      <c r="D31" s="114">
        <f t="shared" si="1"/>
        <v>42443</v>
      </c>
      <c r="E31" s="114">
        <f t="shared" si="3"/>
        <v>42444</v>
      </c>
      <c r="F31" s="12">
        <f t="shared" si="3"/>
        <v>42445</v>
      </c>
      <c r="G31" s="12">
        <f t="shared" si="3"/>
        <v>42446</v>
      </c>
      <c r="H31" s="43">
        <f t="shared" si="3"/>
        <v>42447</v>
      </c>
      <c r="I31" s="130" t="s">
        <v>155</v>
      </c>
      <c r="J31" s="175">
        <f t="shared" si="2"/>
        <v>42448</v>
      </c>
    </row>
    <row r="32" spans="1:11" s="5" customFormat="1" ht="15" x14ac:dyDescent="0.25">
      <c r="B32" s="25">
        <v>12</v>
      </c>
      <c r="C32" s="82" t="s">
        <v>41</v>
      </c>
      <c r="D32" s="45">
        <f t="shared" si="1"/>
        <v>42450</v>
      </c>
      <c r="E32" s="45">
        <f t="shared" si="3"/>
        <v>42451</v>
      </c>
      <c r="F32" s="45">
        <f t="shared" si="3"/>
        <v>42452</v>
      </c>
      <c r="G32" s="45">
        <f t="shared" si="3"/>
        <v>42453</v>
      </c>
      <c r="H32" s="167">
        <f t="shared" si="3"/>
        <v>42454</v>
      </c>
      <c r="I32" s="60" t="s">
        <v>42</v>
      </c>
      <c r="J32" s="94">
        <f t="shared" si="2"/>
        <v>42455</v>
      </c>
    </row>
    <row r="33" spans="1:10" s="5" customFormat="1" ht="15" customHeight="1" x14ac:dyDescent="0.25">
      <c r="B33" s="79">
        <v>13</v>
      </c>
      <c r="C33" s="80" t="s">
        <v>43</v>
      </c>
      <c r="D33" s="51">
        <f t="shared" si="1"/>
        <v>42457</v>
      </c>
      <c r="E33" s="12">
        <f t="shared" si="3"/>
        <v>42458</v>
      </c>
      <c r="F33" s="43">
        <f t="shared" si="3"/>
        <v>42459</v>
      </c>
      <c r="G33" s="114">
        <f t="shared" si="3"/>
        <v>42460</v>
      </c>
      <c r="H33" s="114">
        <f t="shared" si="3"/>
        <v>42461</v>
      </c>
      <c r="I33" s="130" t="s">
        <v>147</v>
      </c>
      <c r="J33" s="62">
        <f t="shared" si="2"/>
        <v>42462</v>
      </c>
    </row>
    <row r="34" spans="1:10" s="5" customFormat="1" ht="15" customHeight="1" x14ac:dyDescent="0.25">
      <c r="A34" s="258" t="s">
        <v>62</v>
      </c>
      <c r="B34" s="81">
        <v>14</v>
      </c>
      <c r="C34" s="87" t="s">
        <v>44</v>
      </c>
      <c r="D34" s="43">
        <f t="shared" si="1"/>
        <v>42464</v>
      </c>
      <c r="E34" s="43">
        <f t="shared" si="3"/>
        <v>42465</v>
      </c>
      <c r="F34" s="43">
        <f t="shared" si="3"/>
        <v>42466</v>
      </c>
      <c r="G34" s="43">
        <f t="shared" si="3"/>
        <v>42467</v>
      </c>
      <c r="H34" s="173">
        <f t="shared" si="3"/>
        <v>42468</v>
      </c>
      <c r="I34" s="60"/>
      <c r="J34" s="62">
        <f t="shared" si="2"/>
        <v>42469</v>
      </c>
    </row>
    <row r="35" spans="1:10" s="5" customFormat="1" ht="15" customHeight="1" x14ac:dyDescent="0.25">
      <c r="A35" s="259"/>
      <c r="B35" s="6">
        <v>15</v>
      </c>
      <c r="C35" s="7" t="s">
        <v>45</v>
      </c>
      <c r="D35" s="43">
        <f t="shared" si="1"/>
        <v>42471</v>
      </c>
      <c r="E35" s="12">
        <f t="shared" si="3"/>
        <v>42472</v>
      </c>
      <c r="F35" s="117">
        <f t="shared" si="3"/>
        <v>42473</v>
      </c>
      <c r="G35" s="12">
        <f t="shared" si="3"/>
        <v>42474</v>
      </c>
      <c r="H35" s="12">
        <f t="shared" si="3"/>
        <v>42475</v>
      </c>
      <c r="I35" s="60" t="s">
        <v>146</v>
      </c>
      <c r="J35" s="62">
        <f t="shared" si="2"/>
        <v>42476</v>
      </c>
    </row>
    <row r="36" spans="1:10" s="5" customFormat="1" ht="15" customHeight="1" x14ac:dyDescent="0.25">
      <c r="A36" s="259"/>
      <c r="B36" s="6">
        <v>16</v>
      </c>
      <c r="C36" s="40" t="s">
        <v>46</v>
      </c>
      <c r="D36" s="12">
        <f t="shared" si="1"/>
        <v>42478</v>
      </c>
      <c r="E36" s="12">
        <f t="shared" si="3"/>
        <v>42479</v>
      </c>
      <c r="F36" s="117">
        <f t="shared" si="3"/>
        <v>42480</v>
      </c>
      <c r="G36" s="12">
        <f t="shared" si="3"/>
        <v>42481</v>
      </c>
      <c r="H36" s="12">
        <f t="shared" si="3"/>
        <v>42482</v>
      </c>
      <c r="I36" s="60" t="s">
        <v>134</v>
      </c>
      <c r="J36" s="62">
        <f t="shared" si="2"/>
        <v>42483</v>
      </c>
    </row>
    <row r="37" spans="1:10" s="5" customFormat="1" ht="15" customHeight="1" x14ac:dyDescent="0.25">
      <c r="A37" s="259"/>
      <c r="B37" s="6">
        <v>17</v>
      </c>
      <c r="C37" s="7" t="s">
        <v>48</v>
      </c>
      <c r="D37" s="188">
        <f t="shared" si="1"/>
        <v>42485</v>
      </c>
      <c r="E37" s="12">
        <f t="shared" si="3"/>
        <v>42486</v>
      </c>
      <c r="F37" s="117">
        <f t="shared" si="3"/>
        <v>42487</v>
      </c>
      <c r="G37" s="12">
        <f t="shared" si="3"/>
        <v>42488</v>
      </c>
      <c r="H37" s="12">
        <f t="shared" si="3"/>
        <v>42489</v>
      </c>
      <c r="I37" s="103" t="s">
        <v>158</v>
      </c>
      <c r="J37" s="62">
        <f t="shared" si="2"/>
        <v>42490</v>
      </c>
    </row>
    <row r="38" spans="1:10" s="5" customFormat="1" ht="15" customHeight="1" x14ac:dyDescent="0.25">
      <c r="A38" s="259"/>
      <c r="B38" s="6">
        <v>18</v>
      </c>
      <c r="C38" s="7" t="s">
        <v>49</v>
      </c>
      <c r="D38" s="43">
        <f t="shared" si="1"/>
        <v>42492</v>
      </c>
      <c r="E38" s="43">
        <f t="shared" ref="E38:H47" si="4">D38+1</f>
        <v>42493</v>
      </c>
      <c r="F38" s="43">
        <f t="shared" si="4"/>
        <v>42494</v>
      </c>
      <c r="G38" s="51">
        <f t="shared" si="4"/>
        <v>42495</v>
      </c>
      <c r="H38" s="167">
        <f t="shared" si="4"/>
        <v>42496</v>
      </c>
      <c r="I38" s="193" t="s">
        <v>166</v>
      </c>
      <c r="J38" s="62">
        <f t="shared" si="2"/>
        <v>42497</v>
      </c>
    </row>
    <row r="39" spans="1:10" s="5" customFormat="1" ht="15" customHeight="1" x14ac:dyDescent="0.25">
      <c r="A39" s="259"/>
      <c r="B39" s="6">
        <v>19</v>
      </c>
      <c r="C39" s="7" t="s">
        <v>50</v>
      </c>
      <c r="D39" s="12">
        <f t="shared" si="1"/>
        <v>42499</v>
      </c>
      <c r="E39" s="43">
        <f t="shared" si="4"/>
        <v>42500</v>
      </c>
      <c r="F39" s="12">
        <f t="shared" si="4"/>
        <v>42501</v>
      </c>
      <c r="G39" s="12">
        <f t="shared" si="4"/>
        <v>42502</v>
      </c>
      <c r="H39" s="12">
        <f t="shared" si="4"/>
        <v>42503</v>
      </c>
      <c r="I39" s="161"/>
      <c r="J39" s="62">
        <f t="shared" si="2"/>
        <v>42504</v>
      </c>
    </row>
    <row r="40" spans="1:10" s="5" customFormat="1" ht="15" customHeight="1" x14ac:dyDescent="0.25">
      <c r="B40" s="6">
        <v>20</v>
      </c>
      <c r="C40" s="7" t="s">
        <v>51</v>
      </c>
      <c r="D40" s="51">
        <f t="shared" si="1"/>
        <v>42506</v>
      </c>
      <c r="E40" s="110">
        <f t="shared" si="4"/>
        <v>42507</v>
      </c>
      <c r="F40" s="117">
        <f t="shared" si="4"/>
        <v>42508</v>
      </c>
      <c r="G40" s="12">
        <f t="shared" si="4"/>
        <v>42509</v>
      </c>
      <c r="H40" s="12">
        <f>G40+1</f>
        <v>42510</v>
      </c>
      <c r="I40" s="60" t="s">
        <v>172</v>
      </c>
      <c r="J40" s="93">
        <f t="shared" si="2"/>
        <v>42511</v>
      </c>
    </row>
    <row r="41" spans="1:10" s="5" customFormat="1" ht="15" customHeight="1" x14ac:dyDescent="0.25">
      <c r="A41" s="36"/>
      <c r="B41" s="6">
        <v>21</v>
      </c>
      <c r="C41" s="7" t="s">
        <v>52</v>
      </c>
      <c r="D41" s="44">
        <f t="shared" si="1"/>
        <v>42513</v>
      </c>
      <c r="E41" s="45">
        <f t="shared" si="4"/>
        <v>42514</v>
      </c>
      <c r="F41" s="170">
        <f t="shared" si="4"/>
        <v>42515</v>
      </c>
      <c r="G41" s="51">
        <f t="shared" si="4"/>
        <v>42516</v>
      </c>
      <c r="H41" s="167">
        <f t="shared" si="4"/>
        <v>42517</v>
      </c>
      <c r="I41" s="161" t="s">
        <v>165</v>
      </c>
      <c r="J41" s="75">
        <f t="shared" si="2"/>
        <v>42518</v>
      </c>
    </row>
    <row r="42" spans="1:10" s="5" customFormat="1" ht="15" customHeight="1" x14ac:dyDescent="0.25">
      <c r="B42" s="6">
        <v>22</v>
      </c>
      <c r="C42" s="7" t="s">
        <v>53</v>
      </c>
      <c r="D42" s="43">
        <f t="shared" si="1"/>
        <v>42520</v>
      </c>
      <c r="E42" s="43">
        <f t="shared" si="4"/>
        <v>42521</v>
      </c>
      <c r="F42" s="133">
        <f t="shared" si="4"/>
        <v>42522</v>
      </c>
      <c r="G42" s="43">
        <f t="shared" si="4"/>
        <v>42523</v>
      </c>
      <c r="H42" s="43">
        <f t="shared" si="4"/>
        <v>42524</v>
      </c>
      <c r="I42" s="60" t="s">
        <v>159</v>
      </c>
      <c r="J42" s="62">
        <f t="shared" si="2"/>
        <v>42525</v>
      </c>
    </row>
    <row r="43" spans="1:10" s="5" customFormat="1" ht="15" customHeight="1" x14ac:dyDescent="0.25">
      <c r="B43" s="6">
        <v>23</v>
      </c>
      <c r="C43" s="7" t="s">
        <v>54</v>
      </c>
      <c r="D43" s="12">
        <f t="shared" si="1"/>
        <v>42527</v>
      </c>
      <c r="E43" s="12">
        <f t="shared" si="4"/>
        <v>42528</v>
      </c>
      <c r="F43" s="117">
        <f t="shared" si="4"/>
        <v>42529</v>
      </c>
      <c r="G43" s="189">
        <f t="shared" si="4"/>
        <v>42530</v>
      </c>
      <c r="H43" s="190">
        <f t="shared" si="4"/>
        <v>42531</v>
      </c>
      <c r="I43" s="60" t="s">
        <v>171</v>
      </c>
      <c r="J43" s="93">
        <f>H43+1</f>
        <v>42532</v>
      </c>
    </row>
    <row r="44" spans="1:10" s="5" customFormat="1" ht="15" x14ac:dyDescent="0.25">
      <c r="B44" s="6">
        <v>24</v>
      </c>
      <c r="C44" s="7" t="s">
        <v>55</v>
      </c>
      <c r="D44" s="43">
        <f t="shared" si="1"/>
        <v>42534</v>
      </c>
      <c r="E44" s="43">
        <f t="shared" si="4"/>
        <v>42535</v>
      </c>
      <c r="F44" s="43">
        <f t="shared" si="4"/>
        <v>42536</v>
      </c>
      <c r="G44" s="43">
        <f t="shared" si="4"/>
        <v>42537</v>
      </c>
      <c r="H44" s="43">
        <f t="shared" si="4"/>
        <v>42538</v>
      </c>
      <c r="I44" s="60"/>
      <c r="J44" s="62">
        <f>H44+1</f>
        <v>42539</v>
      </c>
    </row>
    <row r="45" spans="1:10" s="5" customFormat="1" ht="15" x14ac:dyDescent="0.25">
      <c r="B45" s="6">
        <v>25</v>
      </c>
      <c r="C45" s="7" t="s">
        <v>56</v>
      </c>
      <c r="D45" s="147">
        <f t="shared" si="1"/>
        <v>42541</v>
      </c>
      <c r="E45" s="147">
        <f t="shared" si="4"/>
        <v>42542</v>
      </c>
      <c r="F45" s="147">
        <f t="shared" si="4"/>
        <v>42543</v>
      </c>
      <c r="G45" s="147">
        <f t="shared" si="4"/>
        <v>42544</v>
      </c>
      <c r="H45" s="147">
        <f t="shared" si="4"/>
        <v>42545</v>
      </c>
      <c r="I45" s="60" t="s">
        <v>136</v>
      </c>
      <c r="J45" s="62">
        <f>H45+1</f>
        <v>42546</v>
      </c>
    </row>
    <row r="46" spans="1:10" s="5" customFormat="1" ht="15" x14ac:dyDescent="0.25">
      <c r="B46" s="6">
        <v>26</v>
      </c>
      <c r="C46" s="7" t="s">
        <v>57</v>
      </c>
      <c r="D46" s="127">
        <f t="shared" si="1"/>
        <v>42548</v>
      </c>
      <c r="E46" s="127">
        <f t="shared" si="4"/>
        <v>42549</v>
      </c>
      <c r="F46" s="127">
        <f t="shared" si="4"/>
        <v>42550</v>
      </c>
      <c r="G46" s="127">
        <f t="shared" si="4"/>
        <v>42551</v>
      </c>
      <c r="H46" s="173">
        <f t="shared" si="4"/>
        <v>42552</v>
      </c>
      <c r="I46" s="128" t="s">
        <v>160</v>
      </c>
      <c r="J46" s="62">
        <f>H46+1</f>
        <v>42553</v>
      </c>
    </row>
    <row r="47" spans="1:10" s="5" customFormat="1" ht="15" x14ac:dyDescent="0.25">
      <c r="B47" s="6">
        <v>27</v>
      </c>
      <c r="C47" s="7" t="s">
        <v>58</v>
      </c>
      <c r="D47" s="173">
        <f t="shared" si="1"/>
        <v>42555</v>
      </c>
      <c r="E47" s="173">
        <f t="shared" si="4"/>
        <v>42556</v>
      </c>
      <c r="F47" s="173">
        <f t="shared" si="4"/>
        <v>42557</v>
      </c>
      <c r="G47" s="173">
        <f t="shared" si="4"/>
        <v>42558</v>
      </c>
      <c r="H47" s="173">
        <f t="shared" si="4"/>
        <v>42559</v>
      </c>
      <c r="I47" s="73" t="s">
        <v>63</v>
      </c>
      <c r="J47" s="62">
        <f>H47+1</f>
        <v>42560</v>
      </c>
    </row>
    <row r="48" spans="1:10" s="5" customFormat="1" ht="25.5" x14ac:dyDescent="0.25">
      <c r="A48" s="48"/>
      <c r="B48" s="92" t="s">
        <v>59</v>
      </c>
      <c r="C48" s="17"/>
      <c r="D48" s="52">
        <v>35</v>
      </c>
      <c r="E48" s="53">
        <v>37</v>
      </c>
      <c r="F48" s="52">
        <v>38</v>
      </c>
      <c r="G48" s="52">
        <v>36</v>
      </c>
      <c r="H48" s="69">
        <v>38</v>
      </c>
      <c r="I48" s="191" t="s">
        <v>161</v>
      </c>
      <c r="J48" s="71"/>
    </row>
    <row r="49" spans="1:11" s="11" customFormat="1" ht="23.25" x14ac:dyDescent="0.35">
      <c r="A49" s="47"/>
      <c r="E49" s="54"/>
      <c r="F49" s="54"/>
      <c r="G49" s="55"/>
      <c r="H49" s="66"/>
      <c r="I49" s="68"/>
      <c r="J49" s="72"/>
      <c r="K49" s="5"/>
    </row>
    <row r="50" spans="1:11" s="42" customFormat="1" ht="15.75" customHeight="1" x14ac:dyDescent="0.25">
      <c r="A50" s="23"/>
      <c r="B50" s="1"/>
      <c r="C50" s="31" t="s">
        <v>142</v>
      </c>
      <c r="D50" s="32">
        <v>42625</v>
      </c>
      <c r="E50" s="49">
        <v>42923</v>
      </c>
      <c r="F50" s="192" t="s">
        <v>66</v>
      </c>
      <c r="G50" s="86">
        <v>42786</v>
      </c>
      <c r="H50" s="67" t="s">
        <v>74</v>
      </c>
      <c r="J50" s="253" t="s">
        <v>164</v>
      </c>
    </row>
    <row r="51" spans="1:11" s="41" customFormat="1" ht="18" x14ac:dyDescent="0.25">
      <c r="A51" s="23"/>
      <c r="B51" s="1"/>
      <c r="C51" s="31" t="s">
        <v>163</v>
      </c>
      <c r="D51" s="32">
        <v>42989</v>
      </c>
      <c r="E51" s="49">
        <v>43287</v>
      </c>
      <c r="F51" s="192" t="s">
        <v>66</v>
      </c>
      <c r="G51" s="50">
        <v>43150</v>
      </c>
      <c r="H51" s="89"/>
      <c r="I51" s="88" t="s">
        <v>162</v>
      </c>
      <c r="J51" s="254"/>
    </row>
    <row r="52" spans="1:11" ht="15" x14ac:dyDescent="0.2">
      <c r="A52" s="37"/>
      <c r="B52" s="3"/>
      <c r="C52" s="3"/>
      <c r="D52" s="3"/>
      <c r="E52" s="3"/>
      <c r="F52" s="3"/>
      <c r="G52" s="3"/>
      <c r="I52" s="1"/>
      <c r="K52" s="1"/>
    </row>
    <row r="53" spans="1:11" ht="15.75" hidden="1" x14ac:dyDescent="0.25">
      <c r="E53"/>
      <c r="F53"/>
      <c r="G53"/>
      <c r="H53"/>
      <c r="I53"/>
      <c r="J53"/>
      <c r="K53"/>
    </row>
    <row r="54" spans="1:11" ht="15.75" hidden="1" x14ac:dyDescent="0.25">
      <c r="I54"/>
    </row>
    <row r="55" spans="1:11" ht="15" hidden="1" x14ac:dyDescent="0.2"/>
    <row r="56" spans="1:11" ht="15" hidden="1" x14ac:dyDescent="0.2"/>
    <row r="57" spans="1:11" ht="15" hidden="1" x14ac:dyDescent="0.2"/>
  </sheetData>
  <mergeCells count="4">
    <mergeCell ref="A7:A11"/>
    <mergeCell ref="A34:A39"/>
    <mergeCell ref="J50:J51"/>
    <mergeCell ref="I19:I21"/>
  </mergeCells>
  <printOptions horizontalCentered="1" gridLinesSet="0"/>
  <pageMargins left="0.47244094488188981" right="0.39370078740157483" top="0.47244094488188981" bottom="0.55118110236220474" header="0.31496062992125984" footer="0.39370078740157483"/>
  <pageSetup paperSize="9" scale="94" orientation="portrait" r:id="rId1"/>
  <headerFooter alignWithMargins="0">
    <oddFooter xml:space="preserve">&amp;R&amp;"Bookman Old Style,Standard"&amp;9PTS Bezau 15/16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PTS Bezau 2023'24</vt:lpstr>
      <vt:lpstr>PTS Bezau 2022'23</vt:lpstr>
      <vt:lpstr>PTS Bezau 2021'22</vt:lpstr>
      <vt:lpstr>PTS Bezau 2020'21</vt:lpstr>
      <vt:lpstr>PTS Bezau 2019'20</vt:lpstr>
      <vt:lpstr>PTS Bezau 2018'19</vt:lpstr>
      <vt:lpstr>PTS Bezau 2017'18</vt:lpstr>
      <vt:lpstr>PTS Bezau 2016'17</vt:lpstr>
      <vt:lpstr>PTS Bezau 2015'16</vt:lpstr>
      <vt:lpstr>PTS Bezau 2014'15</vt:lpstr>
      <vt:lpstr>STAGE2013´14</vt:lpstr>
      <vt:lpstr>STAGE2012'13</vt:lpstr>
      <vt:lpstr>'PTS Bezau 2014''15'!Druckbereich</vt:lpstr>
      <vt:lpstr>'PTS Bezau 2015''16'!Druckbereich</vt:lpstr>
      <vt:lpstr>'PTS Bezau 2016''17'!Druckbereich</vt:lpstr>
      <vt:lpstr>'PTS Bezau 2017''18'!Druckbereich</vt:lpstr>
      <vt:lpstr>'PTS Bezau 2018''19'!Druckbereich</vt:lpstr>
      <vt:lpstr>'PTS Bezau 2019''20'!Druckbereich</vt:lpstr>
      <vt:lpstr>'PTS Bezau 2020''21'!Druckbereich</vt:lpstr>
      <vt:lpstr>'PTS Bezau 2021''22'!Druckbereich</vt:lpstr>
      <vt:lpstr>'PTS Bezau 2022''23'!Druckbereich</vt:lpstr>
      <vt:lpstr>'PTS Bezau 2023''24'!Druckbereich</vt:lpstr>
      <vt:lpstr>'STAGE2012''13'!Druckbereich</vt:lpstr>
    </vt:vector>
  </TitlesOfParts>
  <Company>Amt der VLReg, Abteilung IIa - Schule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Schultage an Pflichtschulen</dc:title>
  <dc:creator>VLReg, Abt. IIa  FlaJ</dc:creator>
  <cp:lastModifiedBy>Martin Kreutziger</cp:lastModifiedBy>
  <cp:lastPrinted>2023-01-20T10:30:18Z</cp:lastPrinted>
  <dcterms:created xsi:type="dcterms:W3CDTF">2001-02-05T11:17:19Z</dcterms:created>
  <dcterms:modified xsi:type="dcterms:W3CDTF">2023-07-12T15:21:56Z</dcterms:modified>
</cp:coreProperties>
</file>